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USallau\AppData\Local\Microsoft\Windows\INetCache\Content.Outlook\5QXRAR23\"/>
    </mc:Choice>
  </mc:AlternateContent>
  <xr:revisionPtr revIDLastSave="0" documentId="8_{D9CAE8CC-4CEC-4CEB-B9C6-9FD1E6B2437A}" xr6:coauthVersionLast="36" xr6:coauthVersionMax="36" xr10:uidLastSave="{00000000-0000-0000-0000-000000000000}"/>
  <bookViews>
    <workbookView xWindow="0" yWindow="0" windowWidth="23040" windowHeight="8652" firstSheet="3" activeTab="9" xr2:uid="{6DC0B472-7390-4070-990D-E17F14438638}"/>
  </bookViews>
  <sheets>
    <sheet name="WOMEN CENTRE" sheetId="1" r:id="rId1"/>
    <sheet name="SPECIAL SCH" sheetId="2" r:id="rId2"/>
    <sheet name="KALAMBAINA" sheetId="3" r:id="rId3"/>
    <sheet name="GGDSS SIFAWA" sheetId="9" r:id="rId4"/>
    <sheet name="GGSS LKG" sheetId="5" r:id="rId5"/>
    <sheet name="GSSS DARAZO" sheetId="10" r:id="rId6"/>
    <sheet name="GSS NINGI" sheetId="6" r:id="rId7"/>
    <sheet name="GJSS HARDAWA" sheetId="7" r:id="rId8"/>
    <sheet name="GDSS MADARA" sheetId="8" r:id="rId9"/>
    <sheet name="GDSS MORE" sheetId="4"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5" i="10" l="1"/>
  <c r="F79" i="10"/>
  <c r="C77" i="10"/>
  <c r="C73" i="10"/>
  <c r="F61" i="10"/>
  <c r="F57" i="10"/>
  <c r="F53" i="10"/>
  <c r="C51" i="10"/>
  <c r="C34" i="10"/>
  <c r="F28" i="10"/>
  <c r="F86" i="10" l="1"/>
  <c r="F37" i="10"/>
  <c r="F89" i="10" s="1"/>
  <c r="F62" i="10"/>
  <c r="F91" i="10" s="1"/>
  <c r="F54" i="10"/>
  <c r="F90" i="10" s="1"/>
  <c r="F29" i="10"/>
  <c r="F88" i="10" s="1"/>
  <c r="F80" i="10"/>
  <c r="F92" i="10" s="1"/>
  <c r="F85" i="9"/>
  <c r="F86" i="9"/>
  <c r="C78" i="9"/>
  <c r="C74" i="9"/>
  <c r="F62" i="9"/>
  <c r="F58" i="9"/>
  <c r="F54" i="9"/>
  <c r="C52" i="9"/>
  <c r="C35" i="9"/>
  <c r="F29" i="9"/>
  <c r="F94" i="10" l="1"/>
  <c r="F55" i="9"/>
  <c r="F90" i="9" s="1"/>
  <c r="F63" i="9"/>
  <c r="F91" i="9" s="1"/>
  <c r="F30" i="9"/>
  <c r="F88" i="9" s="1"/>
  <c r="F38" i="9"/>
  <c r="F89" i="9" s="1"/>
  <c r="F80" i="9"/>
  <c r="F92" i="9" s="1"/>
  <c r="F85" i="8"/>
  <c r="F79" i="8"/>
  <c r="F62" i="8"/>
  <c r="F58" i="8"/>
  <c r="C52" i="8"/>
  <c r="C35" i="8"/>
  <c r="F29" i="8"/>
  <c r="F85" i="7"/>
  <c r="F79" i="7"/>
  <c r="C78" i="7"/>
  <c r="C74" i="7"/>
  <c r="F62" i="7"/>
  <c r="F58" i="7"/>
  <c r="F54" i="7"/>
  <c r="C52" i="7"/>
  <c r="C35" i="7"/>
  <c r="F29" i="7"/>
  <c r="F83" i="6"/>
  <c r="F77" i="6"/>
  <c r="C76" i="6"/>
  <c r="C72" i="6"/>
  <c r="F60" i="6"/>
  <c r="F56" i="6"/>
  <c r="F52" i="6"/>
  <c r="C50" i="6"/>
  <c r="C34" i="6"/>
  <c r="F28" i="6"/>
  <c r="F85" i="5"/>
  <c r="F79" i="5"/>
  <c r="C78" i="5"/>
  <c r="C74" i="5"/>
  <c r="F62" i="5"/>
  <c r="F58" i="5"/>
  <c r="F54" i="5"/>
  <c r="C52" i="5"/>
  <c r="C35" i="5"/>
  <c r="F29" i="5"/>
  <c r="F87" i="4"/>
  <c r="F88" i="4"/>
  <c r="F81" i="4"/>
  <c r="C78" i="4"/>
  <c r="F77" i="4"/>
  <c r="C74" i="4"/>
  <c r="F62" i="4"/>
  <c r="F58" i="4"/>
  <c r="F54" i="4"/>
  <c r="C52" i="4"/>
  <c r="C35" i="4"/>
  <c r="F29" i="4"/>
  <c r="F12" i="4"/>
  <c r="F87" i="3"/>
  <c r="F88" i="3"/>
  <c r="F81" i="3"/>
  <c r="C78" i="3"/>
  <c r="C74" i="3"/>
  <c r="F62" i="3"/>
  <c r="F58" i="3"/>
  <c r="F54" i="3"/>
  <c r="C52" i="3"/>
  <c r="C35" i="3"/>
  <c r="F29" i="3"/>
  <c r="F23" i="3"/>
  <c r="C35" i="2"/>
  <c r="F59" i="2"/>
  <c r="F55" i="2"/>
  <c r="C53" i="2"/>
  <c r="C79" i="2"/>
  <c r="F78" i="2"/>
  <c r="C75" i="2"/>
  <c r="C52" i="1"/>
  <c r="F94" i="9" l="1"/>
  <c r="F86" i="5"/>
  <c r="F30" i="5"/>
  <c r="F88" i="5" s="1"/>
  <c r="F80" i="5"/>
  <c r="F92" i="5" s="1"/>
  <c r="F63" i="5"/>
  <c r="F91" i="5" s="1"/>
  <c r="F38" i="7"/>
  <c r="F89" i="7" s="1"/>
  <c r="F63" i="7"/>
  <c r="F91" i="7" s="1"/>
  <c r="F30" i="7"/>
  <c r="F88" i="7" s="1"/>
  <c r="F86" i="7"/>
  <c r="F63" i="8"/>
  <c r="F91" i="8" s="1"/>
  <c r="F86" i="8"/>
  <c r="F30" i="8"/>
  <c r="F88" i="8" s="1"/>
  <c r="F55" i="8"/>
  <c r="F90" i="8" s="1"/>
  <c r="F55" i="7"/>
  <c r="F90" i="7" s="1"/>
  <c r="F55" i="5"/>
  <c r="F90" i="5" s="1"/>
  <c r="F84" i="6"/>
  <c r="F29" i="6"/>
  <c r="F86" i="6" s="1"/>
  <c r="F61" i="6"/>
  <c r="F89" i="6" s="1"/>
  <c r="F80" i="8"/>
  <c r="F92" i="8" s="1"/>
  <c r="F38" i="8"/>
  <c r="F89" i="8" s="1"/>
  <c r="F80" i="7"/>
  <c r="F92" i="7" s="1"/>
  <c r="F36" i="6"/>
  <c r="F87" i="6" s="1"/>
  <c r="F53" i="6"/>
  <c r="F88" i="6" s="1"/>
  <c r="F78" i="6"/>
  <c r="F90" i="6" s="1"/>
  <c r="F38" i="5"/>
  <c r="F89" i="5" s="1"/>
  <c r="F55" i="3"/>
  <c r="F92" i="3" s="1"/>
  <c r="F30" i="3"/>
  <c r="F90" i="3" s="1"/>
  <c r="F63" i="3"/>
  <c r="F93" i="3" s="1"/>
  <c r="F55" i="4"/>
  <c r="F92" i="4" s="1"/>
  <c r="F82" i="4"/>
  <c r="F94" i="4" s="1"/>
  <c r="F30" i="4"/>
  <c r="F90" i="4" s="1"/>
  <c r="F63" i="4"/>
  <c r="F93" i="4" s="1"/>
  <c r="F38" i="4"/>
  <c r="F91" i="4" s="1"/>
  <c r="F38" i="3"/>
  <c r="F91" i="3" s="1"/>
  <c r="F82" i="3"/>
  <c r="F94" i="3" s="1"/>
  <c r="F91" i="2"/>
  <c r="F90" i="2"/>
  <c r="F82" i="2"/>
  <c r="F63" i="2"/>
  <c r="F56" i="2"/>
  <c r="F102" i="2" s="1"/>
  <c r="F39" i="2"/>
  <c r="F101" i="2" s="1"/>
  <c r="F29" i="2"/>
  <c r="C35" i="1"/>
  <c r="F94" i="5" l="1"/>
  <c r="F94" i="7"/>
  <c r="F92" i="6"/>
  <c r="F94" i="8"/>
  <c r="F96" i="4"/>
  <c r="F96" i="3"/>
  <c r="F64" i="2"/>
  <c r="F103" i="2" s="1"/>
  <c r="F89" i="2"/>
  <c r="F105" i="2" s="1"/>
  <c r="F98" i="2"/>
  <c r="F106" i="2" s="1"/>
  <c r="F30" i="2"/>
  <c r="F100" i="2" s="1"/>
  <c r="F38" i="1"/>
  <c r="F83" i="2"/>
  <c r="F104" i="2" s="1"/>
  <c r="F108" i="2" l="1"/>
  <c r="F87" i="1" l="1"/>
  <c r="F81" i="1"/>
  <c r="C78" i="1"/>
  <c r="C74" i="1"/>
  <c r="F62" i="1"/>
  <c r="F58" i="1"/>
  <c r="F54" i="1"/>
  <c r="F29" i="1"/>
  <c r="F30" i="1" l="1"/>
  <c r="F90" i="1" s="1"/>
  <c r="F88" i="1"/>
  <c r="F63" i="1"/>
  <c r="F93" i="1" s="1"/>
  <c r="F55" i="1"/>
  <c r="F92" i="1" s="1"/>
  <c r="F91" i="1"/>
  <c r="F82" i="1"/>
  <c r="F94" i="1" s="1"/>
  <c r="F96" i="1" l="1"/>
</calcChain>
</file>

<file path=xl/sharedStrings.xml><?xml version="1.0" encoding="utf-8"?>
<sst xmlns="http://schemas.openxmlformats.org/spreadsheetml/2006/main" count="1185" uniqueCount="112">
  <si>
    <t>S/N</t>
  </si>
  <si>
    <t>DESCRIPTION OF ITEM</t>
  </si>
  <si>
    <t>QTY</t>
  </si>
  <si>
    <t>UNIT</t>
  </si>
  <si>
    <t>RATE</t>
  </si>
  <si>
    <t>AMOUNT</t>
  </si>
  <si>
    <t>PRELIMINARIES</t>
  </si>
  <si>
    <t>a</t>
  </si>
  <si>
    <t>Allow for the initial mobilisation to site and final demobilisation</t>
  </si>
  <si>
    <t>item</t>
  </si>
  <si>
    <t>b</t>
  </si>
  <si>
    <t>Allow for the fabrication of signpost using 2mm thick metal sheet, 50x75mm rectangular pipe framing in both faces, 75mm diameter, 1800mm high G.I pipe stand and installation into a pit of 600mm depth with mass concrete of ratio 1:3:6 as approved.</t>
  </si>
  <si>
    <t>No</t>
  </si>
  <si>
    <t>c</t>
  </si>
  <si>
    <t>e</t>
  </si>
  <si>
    <t>Allow a provisional sum for the removal of damaged doors measuring 1200mmX2100mm deposit off site appropriately</t>
  </si>
  <si>
    <t>f</t>
  </si>
  <si>
    <t>h</t>
  </si>
  <si>
    <t xml:space="preserve">Allow a provisional sum for the removal of damaged windows measuring 1200mmX1200mm </t>
  </si>
  <si>
    <t>j</t>
  </si>
  <si>
    <t xml:space="preserve">Allow a provisional sum for the removal of damaged windows measuring 600mmX600mm </t>
  </si>
  <si>
    <t>k</t>
  </si>
  <si>
    <t>Allow for the treatment of vertical cracks using cut 300mm long Y12 inserted at 300mm centres, rendered and plastered with appropriate cement and sand mixture of ratio 1:4, rendered smooth.</t>
  </si>
  <si>
    <t>M</t>
  </si>
  <si>
    <t>n</t>
  </si>
  <si>
    <t>Allow for the careful removal of damaged fascia board, and deposit debris carry off-site</t>
  </si>
  <si>
    <t xml:space="preserve">                                 To Collection</t>
  </si>
  <si>
    <t>FLOOR FINISHES</t>
  </si>
  <si>
    <t xml:space="preserve">ROOFING WORKS </t>
  </si>
  <si>
    <t>ROOF COVERING</t>
  </si>
  <si>
    <t>0.55mm flagspan deep trough 5 profile or other equal</t>
  </si>
  <si>
    <t xml:space="preserve">and approved coloured aluminium corrugated </t>
  </si>
  <si>
    <t>roofing sheets with one and a half corrugation side</t>
  </si>
  <si>
    <t>laps and 300mm end laps and  fixed in accordance</t>
  </si>
  <si>
    <t>with manufacturers instruction (measured nett)</t>
  </si>
  <si>
    <t>to timber purlins at 1200mm centres including</t>
  </si>
  <si>
    <t>coating all surfaces in contact with other materials</t>
  </si>
  <si>
    <t>with bitumenous paint</t>
  </si>
  <si>
    <r>
      <t>M</t>
    </r>
    <r>
      <rPr>
        <vertAlign val="superscript"/>
        <sz val="10"/>
        <rFont val="Arial"/>
        <family val="2"/>
      </rPr>
      <t>2</t>
    </r>
  </si>
  <si>
    <t>Replacement of eaves angle</t>
  </si>
  <si>
    <t>25 x 300mm chamfered and planed softwood fascia boards</t>
  </si>
  <si>
    <t>d</t>
  </si>
  <si>
    <r>
      <t xml:space="preserve">Allow for installation of PVC - Polyvinyl Chloride ceiling sheets for </t>
    </r>
    <r>
      <rPr>
        <b/>
        <sz val="10"/>
        <rFont val="Arial"/>
        <family val="2"/>
      </rPr>
      <t>internal soffit and external</t>
    </r>
    <r>
      <rPr>
        <sz val="10"/>
        <rFont val="Arial"/>
        <family val="2"/>
      </rPr>
      <t xml:space="preserve"> overhangs</t>
    </r>
  </si>
  <si>
    <t>DOORS</t>
  </si>
  <si>
    <t>WINDOWS</t>
  </si>
  <si>
    <t>g</t>
  </si>
  <si>
    <t>WALL FINISHINGS AND PAINTING WORKS</t>
  </si>
  <si>
    <t>WALL FINISHES</t>
  </si>
  <si>
    <t>Apply one prime coat and two finishing coats of approved CAPLUX or FINECOAT emulsion paint on entire rendered building fabric internally from +2100mm from the ground floor level to headroom level, as approved by the Engr.</t>
  </si>
  <si>
    <t>Apply one prime coat and one finishing coats of approved gloss paint on entire rendered building fabric internally from ground floor level to lintel level of (+2100mm) as approved by the Engr.</t>
  </si>
  <si>
    <t>Apply one prime coat and two finishing coats of approved CAPLUX or FINECOAT emulsion paint on entire rendered building fabric externally from 1200mm to 2600mm height, as approved by the Engr.</t>
  </si>
  <si>
    <t>Apply one prime coat and one finishing coats of approved gloss paint on entire rendered building fabric externally from ground floor level  level 1200mm and 600mm from ceiling level (including placement of Plan and Donor logo) as approved by the Engr.</t>
  </si>
  <si>
    <t>Apply one prime coat and two finishing coats of approved CAPLUX or FINECOAT emulsion paint on entire rendered perimeter fencing fabric internally and externally (including placement of Plan and Donor logo) as approved by the Engr.</t>
  </si>
  <si>
    <t>Apply one prime coat and one finishing coats of approved gloss paint on entire wooden surface, as approved by the Engr.</t>
  </si>
  <si>
    <t>Sum</t>
  </si>
  <si>
    <t>ELECTRICAL WORKS (all provisional)</t>
  </si>
  <si>
    <t>sum</t>
  </si>
  <si>
    <t xml:space="preserve">Ceiling fan </t>
  </si>
  <si>
    <t>p</t>
  </si>
  <si>
    <t>r</t>
  </si>
  <si>
    <t>PLUMBING WORKS</t>
  </si>
  <si>
    <t>u</t>
  </si>
  <si>
    <t>v</t>
  </si>
  <si>
    <t>Allow for the water reticulation/networking for a distance not exceeding 100,000mm from main source to the facility building and Gender responsive latrine using 2'' PVC pipes with all plumbing accessories necessary for full reticulation</t>
  </si>
  <si>
    <t>w</t>
  </si>
  <si>
    <t>Allow for the supply and install toilets squat water systems with all accessories</t>
  </si>
  <si>
    <t>y</t>
  </si>
  <si>
    <t xml:space="preserve">Allow for the construction of water collection points with four taps heads </t>
  </si>
  <si>
    <t>S U M M A R Y</t>
  </si>
  <si>
    <t>ELEMENT NO. 1 -  Preliminaries</t>
  </si>
  <si>
    <t>ELEMENT NO. 2 -  Floor Finishes</t>
  </si>
  <si>
    <t xml:space="preserve">ELEMENT NO. 2 -  Roofing </t>
  </si>
  <si>
    <t>ELEMENT NO. 3 -  Doors, Windows and Partitioning</t>
  </si>
  <si>
    <t>ELEMENT NO. 4 -  Finishing and Painting Works</t>
  </si>
  <si>
    <t>ELEMENT NO. 5 -  Electrical Works</t>
  </si>
  <si>
    <t>ELEMENT NO. 6 -  VIP Latrine/Plumbing Works</t>
  </si>
  <si>
    <t>m2</t>
  </si>
  <si>
    <t>m3</t>
  </si>
  <si>
    <r>
      <t xml:space="preserve">Allow for maintenance of concrete floor with form-work by the edges of flooring and finished with </t>
    </r>
    <r>
      <rPr>
        <b/>
        <sz val="10"/>
        <rFont val="Arial"/>
        <family val="2"/>
      </rPr>
      <t>terrazo floor finishing</t>
    </r>
    <r>
      <rPr>
        <sz val="10"/>
        <rFont val="Arial"/>
        <family val="2"/>
      </rPr>
      <t xml:space="preserve"> divided in 1200mmX1200mm PVC strip dividers with adequate grip to prevent injuries to children and PLWDs.</t>
    </r>
  </si>
  <si>
    <t>ELECTRICAL INSTALLATIONS</t>
  </si>
  <si>
    <t>Allow a provisional sum for all necessary electrical conduiting, wiring and fittings as approved by the Engr.</t>
  </si>
  <si>
    <t xml:space="preserve">Concrete ramp for access to PLWDs with a good slope of ≤10° to aid easy accessibility and prevent injuries (mea. 1200mmx2000mm) including metal handrail </t>
  </si>
  <si>
    <t xml:space="preserve">Construction of step down </t>
  </si>
  <si>
    <t>DOORS &amp; WINDOWS</t>
  </si>
  <si>
    <r>
      <t>Allow for casting of light concrete floor (1:2) with form-work by the edges of flooring</t>
    </r>
    <r>
      <rPr>
        <b/>
        <sz val="10"/>
        <rFont val="Arial"/>
        <family val="2"/>
      </rPr>
      <t xml:space="preserve"> floor finishing</t>
    </r>
    <r>
      <rPr>
        <sz val="10"/>
        <rFont val="Arial"/>
        <family val="2"/>
      </rPr>
      <t xml:space="preserve"> with adequate grip to prevent injuries to children and PLWDs.</t>
    </r>
  </si>
  <si>
    <t xml:space="preserve">1 BLOCK 2 CLASSROOMS </t>
  </si>
  <si>
    <t>m</t>
  </si>
  <si>
    <t>Allow for the reconstruction of block work and smooth rendereing of the block of classrooms</t>
  </si>
  <si>
    <t>M2</t>
  </si>
  <si>
    <t>DEMOLITIONS AND ALTERATIONS/CONSTRUCTION</t>
  </si>
  <si>
    <t>Allow for Replacement and treatment of roof covering</t>
  </si>
  <si>
    <t>Allow Replacement and treatment of roof covering</t>
  </si>
  <si>
    <t>Allow for the provision and maintenance and install high quality fabricated metal double doors (mea. 1200X2100mm) with all necessary locks</t>
  </si>
  <si>
    <t>Allow for provision maintenace and install high quality fabricated projected metal windows (mea. 600X600mm) with all necessary locks including burglaries</t>
  </si>
  <si>
    <t>Allow for provision and maintenance and install high quality fabricated metal double doors (mea. 1200X2100mm) with all necessary locks</t>
  </si>
  <si>
    <t>Allow for provision and maintenace and install high quality fabricated projected metal windows (mea. 600X600mm) with all necessary locks including burglaries</t>
  </si>
  <si>
    <t>Allow for provsion and maintenance and install high quality fabricated metal double doors (mea. 1200X2100mm) with all necessary locks</t>
  </si>
  <si>
    <t>Prepare and render smooth building fabric by applying smooth rendering (1:6) scraping-off weak paint from damp soffits of walls, fill up all screw holes and prepare surface to receive new painting works internally and externally</t>
  </si>
  <si>
    <t xml:space="preserve">Allow for the replacement of the school gate with pedestrian door attached including painting and replacement of fencing wall burgalries. </t>
  </si>
  <si>
    <t>1 BLOCK 5 CLASSROOMS WITH OFFICE</t>
  </si>
  <si>
    <t>2 BLOCK 6 CLASSROOMS WITH OFFICE</t>
  </si>
  <si>
    <t>1 BLOCK 4 CLASSROOMS WITH OFFICE</t>
  </si>
  <si>
    <t>RENOVATION/UPGRADE OF WOMEN CENTRE FOR CONTINUED EDUCATION, SOKOTO SOUTH LGA, SOKOTO STATE.</t>
  </si>
  <si>
    <t>RENOVATION/UPGRADE OF A A RAJI SPECIAL SCHOOL SOKOTO NORTH LGA, SOKOTO STATE.</t>
  </si>
  <si>
    <t>RENOVATION/UPGRADE OF KALAMBAINA MODEL SECONDARY SCHOOL, WAMAKKO LGA, SOKOTO STATE.</t>
  </si>
  <si>
    <t>RENOVATION/UPGRADE OF GOV'T GIRLS DAY SECONDARY SCHOOL SIFAWA, BODINGA LGA, SOKOTO STATE.</t>
  </si>
  <si>
    <t>RENOVATION/UPGRADE OF 1 BLOCK OF 2 CLASSROOMS IN GOV'T GIRLS SEC SCH LIMAN KATAGUM, BAUCHI LGA, BAUCHI STATE.</t>
  </si>
  <si>
    <t>RENOVATION/UPGRADE OF 1 BLOCK OF 2 CLASSROOMS WITH STORE IN GOV'T SENIOR SCIENCE SEC SCHOOL DARAZO, DARAZO LGA, BAUCHI STATE.</t>
  </si>
  <si>
    <t>RENOVATION/UPGRADE OF 1 BLOCK 2 CLASSROOMS WITH STORE IN GOV'T SECONDARY SCHOOL NINGI, NINGI LGA, BAUCHI STATE.</t>
  </si>
  <si>
    <t>RENOVATION/UPGRADE OF 1 BLOCK 2 CLASSROOMS WITH OFFICE IN GOV'T JUNIOR SECONDARY SCHOOL HARDAWA NORTH, HARDAWA LGA, BAUCHI STATE.</t>
  </si>
  <si>
    <t>RENOVATION/UPGRADE OF 1 BLOCK OF 2 CLASSROOMS WITH OFFICE IN GOV'T DAY SECONDARY SCHOOL MADARA, KATAGUM LGA, BAUCHI STATE.</t>
  </si>
  <si>
    <t>RENOVATION/UPGRADE OF GOV'T DAY SECONDARY SCHOOL MORE, KWARE LGA, SOKOTO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</si>
</sst>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467]\ * #,##0.00_-;\-[$₦-467]\ * #,##0.00_-;_-[$₦-467]\ * &quot;-&quot;??_-;_-@_-"/>
    <numFmt numFmtId="166" formatCode="_-[$₦-468]\ * #,##0.00_-;\-[$₦-468]\ * #,##0.00_-;_-[$₦-468]\ * &quot;-&quot;??_-;_-@_-"/>
  </numFmts>
  <fonts count="11" x14ac:knownFonts="1">
    <font>
      <sz val="11"/>
      <color theme="1"/>
      <name val="Calibri"/>
      <family val="2"/>
      <scheme val="minor"/>
    </font>
    <font>
      <sz val="11"/>
      <color theme="1"/>
      <name val="Calibri"/>
      <family val="2"/>
      <scheme val="minor"/>
    </font>
    <font>
      <sz val="10"/>
      <color theme="1"/>
      <name val="Arial"/>
      <family val="2"/>
    </font>
    <font>
      <b/>
      <sz val="10"/>
      <name val="Arial"/>
      <family val="2"/>
    </font>
    <font>
      <b/>
      <sz val="10"/>
      <color theme="1"/>
      <name val="Arial"/>
      <family val="2"/>
    </font>
    <font>
      <b/>
      <u/>
      <sz val="10"/>
      <name val="Arial"/>
      <family val="2"/>
    </font>
    <font>
      <sz val="10"/>
      <name val="Arial"/>
      <family val="2"/>
    </font>
    <font>
      <u/>
      <sz val="10"/>
      <name val="Arial"/>
      <family val="2"/>
    </font>
    <font>
      <vertAlign val="superscript"/>
      <sz val="10"/>
      <name val="Arial"/>
      <family val="2"/>
    </font>
    <font>
      <sz val="10"/>
      <color rgb="FF000000"/>
      <name val="Arial"/>
      <family val="2"/>
    </font>
    <font>
      <b/>
      <u/>
      <sz val="10"/>
      <color theme="1"/>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double">
        <color indexed="64"/>
      </right>
      <top/>
      <bottom/>
      <diagonal/>
    </border>
    <border>
      <left style="double">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0" fontId="6" fillId="0" borderId="0"/>
    <xf numFmtId="0" fontId="6" fillId="0" borderId="0"/>
    <xf numFmtId="164" fontId="6" fillId="0" borderId="0" applyFont="0" applyFill="0" applyBorder="0" applyAlignment="0" applyProtection="0"/>
    <xf numFmtId="0" fontId="6" fillId="0" borderId="0"/>
  </cellStyleXfs>
  <cellXfs count="137">
    <xf numFmtId="0" fontId="0" fillId="0" borderId="0" xfId="0"/>
    <xf numFmtId="0" fontId="2" fillId="0" borderId="0" xfId="0" applyFont="1" applyAlignment="1">
      <alignment horizontal="right"/>
    </xf>
    <xf numFmtId="0" fontId="2" fillId="0" borderId="0" xfId="0" applyFont="1" applyAlignment="1">
      <alignment horizontal="right"/>
    </xf>
    <xf numFmtId="0" fontId="4" fillId="2" borderId="11"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10" xfId="1" applyNumberFormat="1" applyFont="1" applyFill="1" applyBorder="1" applyAlignment="1">
      <alignment horizontal="center" vertical="center" readingOrder="1"/>
    </xf>
    <xf numFmtId="43" fontId="3" fillId="2" borderId="10" xfId="1" applyFont="1" applyFill="1" applyBorder="1" applyAlignment="1">
      <alignment horizontal="center" vertical="center"/>
    </xf>
    <xf numFmtId="43" fontId="3" fillId="2" borderId="12" xfId="1" applyFont="1" applyFill="1" applyBorder="1" applyAlignment="1">
      <alignment horizontal="center" vertical="center"/>
    </xf>
    <xf numFmtId="0" fontId="2" fillId="0" borderId="0" xfId="0" applyFont="1" applyAlignment="1">
      <alignment horizontal="center" vertical="center"/>
    </xf>
    <xf numFmtId="2" fontId="4" fillId="0" borderId="5" xfId="0" applyNumberFormat="1" applyFont="1" applyBorder="1" applyAlignment="1">
      <alignment horizontal="center" vertical="center" wrapText="1"/>
    </xf>
    <xf numFmtId="0" fontId="5" fillId="0" borderId="1" xfId="0" applyFont="1" applyBorder="1" applyAlignment="1">
      <alignment horizontal="left"/>
    </xf>
    <xf numFmtId="0" fontId="3" fillId="0" borderId="13" xfId="1" applyNumberFormat="1" applyFont="1" applyBorder="1" applyAlignment="1">
      <alignment horizontal="center" vertical="center" readingOrder="1"/>
    </xf>
    <xf numFmtId="0" fontId="3" fillId="0" borderId="14" xfId="0" applyFont="1" applyBorder="1" applyAlignment="1">
      <alignment horizontal="center" vertical="center"/>
    </xf>
    <xf numFmtId="43" fontId="2" fillId="0" borderId="5" xfId="1" applyFont="1" applyBorder="1" applyAlignment="1">
      <alignment horizontal="center" vertical="center"/>
    </xf>
    <xf numFmtId="43" fontId="6" fillId="0" borderId="14" xfId="1" applyFont="1" applyBorder="1" applyAlignment="1">
      <alignment horizontal="center" vertical="center"/>
    </xf>
    <xf numFmtId="2" fontId="2" fillId="0" borderId="5" xfId="0" applyNumberFormat="1" applyFont="1" applyBorder="1" applyAlignment="1">
      <alignment horizontal="center" vertical="center" wrapText="1"/>
    </xf>
    <xf numFmtId="0" fontId="6" fillId="0" borderId="4" xfId="0" applyFont="1" applyBorder="1" applyAlignment="1">
      <alignment horizontal="left"/>
    </xf>
    <xf numFmtId="0" fontId="6" fillId="0" borderId="14" xfId="1" applyNumberFormat="1" applyFont="1" applyBorder="1" applyAlignment="1">
      <alignment horizontal="center" vertical="center" readingOrder="1"/>
    </xf>
    <xf numFmtId="0" fontId="6" fillId="0" borderId="14" xfId="0" applyFont="1" applyBorder="1" applyAlignment="1">
      <alignment horizontal="center" vertical="center"/>
    </xf>
    <xf numFmtId="2" fontId="6" fillId="0" borderId="4" xfId="2" applyNumberFormat="1" applyBorder="1" applyAlignment="1">
      <alignment horizontal="left" vertical="top" wrapText="1"/>
    </xf>
    <xf numFmtId="2" fontId="6" fillId="0" borderId="0" xfId="2" applyNumberFormat="1" applyAlignment="1">
      <alignment horizontal="left" vertical="top" wrapText="1"/>
    </xf>
    <xf numFmtId="2" fontId="7" fillId="0" borderId="0" xfId="2" applyNumberFormat="1" applyFont="1" applyAlignment="1">
      <alignment horizontal="left" vertical="top" wrapText="1"/>
    </xf>
    <xf numFmtId="0" fontId="6" fillId="0" borderId="4" xfId="0" applyFont="1" applyBorder="1" applyAlignment="1">
      <alignment horizontal="left" wrapText="1"/>
    </xf>
    <xf numFmtId="0" fontId="6" fillId="0" borderId="4" xfId="0" applyFont="1" applyBorder="1" applyAlignment="1">
      <alignment horizontal="left" vertical="center" wrapText="1"/>
    </xf>
    <xf numFmtId="0" fontId="6" fillId="0" borderId="6" xfId="0" applyFont="1" applyBorder="1" applyAlignment="1">
      <alignment horizontal="left"/>
    </xf>
    <xf numFmtId="0" fontId="6" fillId="0" borderId="15" xfId="1" applyNumberFormat="1" applyFont="1" applyBorder="1" applyAlignment="1">
      <alignment horizontal="center" vertical="center" readingOrder="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43" fontId="3" fillId="0" borderId="16" xfId="1" applyFont="1" applyBorder="1" applyAlignment="1">
      <alignment horizontal="center" vertical="top"/>
    </xf>
    <xf numFmtId="0" fontId="3" fillId="0" borderId="17" xfId="3" applyFont="1" applyBorder="1" applyAlignment="1">
      <alignment horizontal="justify" vertical="top" wrapText="1"/>
    </xf>
    <xf numFmtId="1" fontId="6" fillId="0" borderId="0" xfId="3" applyNumberFormat="1" applyFont="1" applyBorder="1" applyAlignment="1">
      <alignment horizontal="center" vertical="top" wrapText="1"/>
    </xf>
    <xf numFmtId="0" fontId="6" fillId="0" borderId="14" xfId="3" applyFont="1" applyBorder="1" applyAlignment="1">
      <alignment horizontal="center" vertical="top" wrapText="1"/>
    </xf>
    <xf numFmtId="164" fontId="6" fillId="0" borderId="14" xfId="4" applyFont="1" applyBorder="1" applyAlignment="1">
      <alignment horizontal="right" vertical="top" wrapText="1"/>
    </xf>
    <xf numFmtId="0" fontId="3" fillId="3" borderId="18" xfId="0" applyFont="1" applyFill="1" applyBorder="1" applyAlignment="1">
      <alignment horizontal="center" vertical="center"/>
    </xf>
    <xf numFmtId="43" fontId="3" fillId="3" borderId="18" xfId="1" applyFont="1" applyFill="1" applyBorder="1" applyAlignment="1">
      <alignment horizontal="center" vertical="center"/>
    </xf>
    <xf numFmtId="0" fontId="3" fillId="0" borderId="0" xfId="0" applyFont="1" applyAlignment="1">
      <alignment horizontal="left"/>
    </xf>
    <xf numFmtId="43" fontId="6" fillId="0" borderId="5" xfId="1" applyFont="1" applyBorder="1" applyAlignment="1">
      <alignment horizontal="center" vertical="center"/>
    </xf>
    <xf numFmtId="0" fontId="5" fillId="0" borderId="0" xfId="0" applyFont="1" applyAlignment="1">
      <alignment horizontal="left"/>
    </xf>
    <xf numFmtId="0" fontId="7" fillId="0" borderId="0" xfId="0" applyFont="1" applyAlignment="1">
      <alignment horizontal="left"/>
    </xf>
    <xf numFmtId="0" fontId="6" fillId="0" borderId="0" xfId="0" applyFont="1" applyAlignment="1">
      <alignment horizontal="left"/>
    </xf>
    <xf numFmtId="0" fontId="6" fillId="0" borderId="0" xfId="0" applyFont="1" applyAlignment="1">
      <alignment horizontal="left" vertical="center"/>
    </xf>
    <xf numFmtId="1" fontId="6" fillId="0" borderId="14" xfId="2" applyNumberFormat="1" applyBorder="1" applyAlignment="1">
      <alignment horizontal="center" vertical="center" wrapText="1"/>
    </xf>
    <xf numFmtId="0" fontId="2" fillId="0" borderId="0" xfId="0" applyFont="1" applyAlignment="1">
      <alignment horizontal="right" vertical="center"/>
    </xf>
    <xf numFmtId="0" fontId="2" fillId="0" borderId="0" xfId="0" applyFont="1" applyAlignment="1">
      <alignment horizontal="left"/>
    </xf>
    <xf numFmtId="0" fontId="2" fillId="0" borderId="14" xfId="0" applyFont="1" applyBorder="1" applyAlignment="1">
      <alignment horizontal="center" vertical="center" readingOrder="1"/>
    </xf>
    <xf numFmtId="0" fontId="2" fillId="0" borderId="14" xfId="0" applyFont="1" applyBorder="1" applyAlignment="1">
      <alignment horizontal="center" vertical="center"/>
    </xf>
    <xf numFmtId="0" fontId="6" fillId="0" borderId="0" xfId="0" applyFont="1"/>
    <xf numFmtId="0" fontId="6" fillId="0" borderId="0" xfId="0" applyFont="1" applyAlignment="1">
      <alignment wrapText="1"/>
    </xf>
    <xf numFmtId="0" fontId="6" fillId="0" borderId="14" xfId="0" applyFont="1" applyBorder="1" applyAlignment="1">
      <alignment horizontal="center" vertical="center" readingOrder="1"/>
    </xf>
    <xf numFmtId="1" fontId="6" fillId="0" borderId="19" xfId="2" applyNumberFormat="1" applyBorder="1" applyAlignment="1">
      <alignment horizontal="center" vertical="center" wrapText="1"/>
    </xf>
    <xf numFmtId="0" fontId="2" fillId="0" borderId="15" xfId="0" applyFont="1" applyBorder="1" applyAlignment="1">
      <alignment horizontal="center" vertical="center" readingOrder="1"/>
    </xf>
    <xf numFmtId="0" fontId="6" fillId="0" borderId="13" xfId="1" applyNumberFormat="1" applyFont="1" applyBorder="1" applyAlignment="1">
      <alignment horizontal="center" vertical="center" readingOrder="1"/>
    </xf>
    <xf numFmtId="0" fontId="2" fillId="0" borderId="4" xfId="0" applyFont="1" applyBorder="1" applyAlignment="1">
      <alignment horizontal="left" vertical="top" wrapText="1"/>
    </xf>
    <xf numFmtId="43" fontId="2" fillId="0" borderId="14" xfId="1" applyFont="1" applyBorder="1" applyAlignment="1">
      <alignment horizontal="center" vertical="center"/>
    </xf>
    <xf numFmtId="164" fontId="2" fillId="0" borderId="14" xfId="0" applyNumberFormat="1" applyFont="1" applyBorder="1" applyAlignment="1">
      <alignment horizontal="center" vertical="center"/>
    </xf>
    <xf numFmtId="0" fontId="6" fillId="0" borderId="0" xfId="0" applyFont="1" applyAlignment="1">
      <alignment horizontal="left" wrapText="1"/>
    </xf>
    <xf numFmtId="0" fontId="6" fillId="0" borderId="0" xfId="0" applyFont="1" applyAlignment="1">
      <alignment horizontal="left" vertical="top" wrapText="1"/>
    </xf>
    <xf numFmtId="164" fontId="2" fillId="0" borderId="5" xfId="0" applyNumberFormat="1" applyFont="1" applyBorder="1" applyAlignment="1">
      <alignment horizontal="center" vertical="center"/>
    </xf>
    <xf numFmtId="2" fontId="2" fillId="0" borderId="5" xfId="0" applyNumberFormat="1" applyFont="1" applyBorder="1" applyAlignment="1">
      <alignment horizontal="center" vertical="center"/>
    </xf>
    <xf numFmtId="0" fontId="6" fillId="0" borderId="0" xfId="2" applyAlignment="1">
      <alignment horizontal="left" vertical="top" wrapText="1"/>
    </xf>
    <xf numFmtId="164" fontId="2" fillId="0" borderId="0" xfId="0" applyNumberFormat="1" applyFont="1" applyAlignment="1">
      <alignment horizontal="right"/>
    </xf>
    <xf numFmtId="2" fontId="2" fillId="4" borderId="5" xfId="0" applyNumberFormat="1" applyFont="1" applyFill="1" applyBorder="1" applyAlignment="1">
      <alignment horizontal="center" vertical="center"/>
    </xf>
    <xf numFmtId="0" fontId="6" fillId="4" borderId="0" xfId="2" applyFill="1" applyAlignment="1">
      <alignment horizontal="left" vertical="top" wrapText="1"/>
    </xf>
    <xf numFmtId="0" fontId="6" fillId="4" borderId="14" xfId="1" applyNumberFormat="1" applyFont="1" applyFill="1" applyBorder="1" applyAlignment="1">
      <alignment horizontal="center" vertical="center" readingOrder="1"/>
    </xf>
    <xf numFmtId="1" fontId="6" fillId="4" borderId="14" xfId="2" applyNumberFormat="1" applyFill="1" applyBorder="1" applyAlignment="1">
      <alignment horizontal="center" vertical="center" wrapText="1"/>
    </xf>
    <xf numFmtId="43" fontId="6" fillId="4" borderId="5" xfId="1" applyFont="1" applyFill="1" applyBorder="1" applyAlignment="1">
      <alignment horizontal="center" vertical="center"/>
    </xf>
    <xf numFmtId="164" fontId="2" fillId="4" borderId="14" xfId="0" applyNumberFormat="1" applyFont="1" applyFill="1" applyBorder="1" applyAlignment="1">
      <alignment horizontal="center" vertical="center"/>
    </xf>
    <xf numFmtId="164" fontId="4" fillId="0" borderId="0" xfId="0" applyNumberFormat="1" applyFont="1" applyAlignment="1">
      <alignment horizontal="right"/>
    </xf>
    <xf numFmtId="0" fontId="6" fillId="0" borderId="4" xfId="2" applyBorder="1" applyAlignment="1">
      <alignment horizontal="left" vertical="top" wrapText="1"/>
    </xf>
    <xf numFmtId="2" fontId="4" fillId="0" borderId="5" xfId="0" applyNumberFormat="1" applyFont="1" applyBorder="1" applyAlignment="1">
      <alignment horizontal="center" vertical="center"/>
    </xf>
    <xf numFmtId="0" fontId="4" fillId="0" borderId="14" xfId="0" applyFont="1" applyBorder="1" applyAlignment="1">
      <alignment horizontal="left"/>
    </xf>
    <xf numFmtId="0" fontId="6" fillId="0" borderId="5" xfId="1" applyNumberFormat="1" applyFont="1" applyBorder="1" applyAlignment="1">
      <alignment horizontal="center" vertical="center" readingOrder="1"/>
    </xf>
    <xf numFmtId="0" fontId="2" fillId="0" borderId="14" xfId="0" applyFont="1" applyBorder="1" applyAlignment="1">
      <alignment horizontal="left"/>
    </xf>
    <xf numFmtId="0" fontId="3" fillId="0" borderId="14" xfId="0" applyFont="1" applyBorder="1" applyAlignment="1">
      <alignment horizontal="center" vertical="center" readingOrder="1"/>
    </xf>
    <xf numFmtId="0" fontId="6" fillId="0" borderId="0" xfId="0" applyFont="1" applyAlignment="1">
      <alignment vertical="top" wrapText="1"/>
    </xf>
    <xf numFmtId="0" fontId="9" fillId="0" borderId="0" xfId="0" applyFont="1" applyAlignment="1">
      <alignment wrapText="1"/>
    </xf>
    <xf numFmtId="0" fontId="3" fillId="0" borderId="15" xfId="0" applyFont="1" applyBorder="1" applyAlignment="1">
      <alignment horizontal="center" vertical="center" readingOrder="1"/>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165" fontId="3" fillId="2" borderId="22" xfId="1" applyNumberFormat="1" applyFont="1" applyFill="1" applyBorder="1" applyAlignment="1">
      <alignment horizontal="center" vertical="center"/>
    </xf>
    <xf numFmtId="2" fontId="4" fillId="0" borderId="0" xfId="0" applyNumberFormat="1" applyFont="1" applyAlignment="1">
      <alignment horizontal="center" vertical="center"/>
    </xf>
    <xf numFmtId="0" fontId="2" fillId="0" borderId="0" xfId="0" applyFont="1" applyAlignment="1">
      <alignment horizontal="center" vertical="center" readingOrder="1"/>
    </xf>
    <xf numFmtId="164" fontId="2" fillId="0" borderId="0" xfId="0" applyNumberFormat="1" applyFont="1" applyAlignment="1">
      <alignment horizontal="center" vertical="center"/>
    </xf>
    <xf numFmtId="166" fontId="2" fillId="0" borderId="0" xfId="0" applyNumberFormat="1" applyFont="1" applyAlignment="1">
      <alignment horizontal="right"/>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2" fillId="0" borderId="0" xfId="0" applyFont="1" applyAlignment="1">
      <alignment horizontal="right"/>
    </xf>
    <xf numFmtId="0" fontId="2" fillId="0" borderId="0" xfId="0" applyNumberFormat="1" applyFont="1" applyBorder="1" applyAlignment="1">
      <alignment horizontal="center" vertical="center"/>
    </xf>
    <xf numFmtId="164" fontId="6" fillId="0" borderId="0" xfId="1" applyNumberFormat="1" applyFont="1" applyBorder="1" applyAlignment="1">
      <alignment horizontal="center" vertical="center"/>
    </xf>
    <xf numFmtId="0" fontId="10" fillId="0" borderId="14" xfId="0" applyFont="1" applyBorder="1"/>
    <xf numFmtId="0" fontId="2" fillId="0" borderId="14" xfId="0" applyFont="1" applyBorder="1" applyAlignment="1">
      <alignment horizontal="left" vertical="top" wrapText="1"/>
    </xf>
    <xf numFmtId="0" fontId="6" fillId="0" borderId="23" xfId="3" applyFont="1" applyBorder="1" applyAlignment="1">
      <alignment horizontal="center" vertical="top"/>
    </xf>
    <xf numFmtId="0" fontId="3" fillId="0" borderId="23" xfId="3" applyFont="1" applyBorder="1" applyAlignment="1">
      <alignment horizontal="justify" vertical="top" wrapText="1"/>
    </xf>
    <xf numFmtId="1" fontId="6" fillId="0" borderId="23" xfId="3" applyNumberFormat="1" applyFont="1" applyBorder="1" applyAlignment="1">
      <alignment horizontal="center" vertical="top" wrapText="1"/>
    </xf>
    <xf numFmtId="0" fontId="6" fillId="0" borderId="23" xfId="3" applyFont="1" applyBorder="1" applyAlignment="1">
      <alignment horizontal="center" vertical="top" wrapText="1"/>
    </xf>
    <xf numFmtId="164" fontId="6" fillId="0" borderId="23" xfId="4" applyFont="1" applyBorder="1" applyAlignment="1">
      <alignment horizontal="right" vertical="top" wrapText="1"/>
    </xf>
    <xf numFmtId="0" fontId="6" fillId="0" borderId="23" xfId="3" quotePrefix="1" applyFont="1" applyBorder="1" applyAlignment="1">
      <alignment horizontal="center" vertical="top"/>
    </xf>
    <xf numFmtId="0" fontId="6" fillId="0" borderId="23" xfId="0" applyFont="1" applyBorder="1" applyAlignment="1">
      <alignment horizontal="left" wrapText="1"/>
    </xf>
    <xf numFmtId="2" fontId="6" fillId="0" borderId="23" xfId="0" applyNumberFormat="1" applyFont="1" applyBorder="1" applyAlignment="1">
      <alignment horizontal="center" vertical="center"/>
    </xf>
    <xf numFmtId="0" fontId="6" fillId="0" borderId="23" xfId="0" applyFont="1" applyBorder="1" applyAlignment="1">
      <alignment horizontal="center" vertical="center"/>
    </xf>
    <xf numFmtId="164" fontId="6" fillId="0" borderId="23" xfId="4" applyFont="1" applyBorder="1" applyAlignment="1">
      <alignment horizontal="justify" vertical="top"/>
    </xf>
    <xf numFmtId="164" fontId="6" fillId="0" borderId="23" xfId="4" applyFont="1" applyBorder="1" applyAlignment="1">
      <alignment horizontal="right" vertical="center" wrapText="1"/>
    </xf>
    <xf numFmtId="0" fontId="3" fillId="3" borderId="23" xfId="0" applyFont="1" applyFill="1" applyBorder="1" applyAlignment="1">
      <alignment horizontal="center" vertical="center"/>
    </xf>
    <xf numFmtId="0" fontId="2" fillId="0" borderId="23" xfId="0" applyFont="1" applyBorder="1" applyAlignment="1">
      <alignment horizontal="left" vertical="top" wrapText="1"/>
    </xf>
    <xf numFmtId="43" fontId="3" fillId="3" borderId="23" xfId="1" applyFont="1" applyFill="1" applyBorder="1" applyAlignment="1">
      <alignment horizontal="center" vertical="center"/>
    </xf>
    <xf numFmtId="0" fontId="6" fillId="3" borderId="23" xfId="0" applyFont="1" applyFill="1" applyBorder="1" applyAlignment="1">
      <alignment horizontal="center" vertical="center"/>
    </xf>
    <xf numFmtId="0" fontId="5" fillId="0" borderId="0" xfId="0" applyFont="1" applyAlignment="1">
      <alignment vertical="top" wrapText="1"/>
    </xf>
    <xf numFmtId="43" fontId="6" fillId="3" borderId="23" xfId="1" applyFont="1" applyFill="1" applyBorder="1" applyAlignment="1">
      <alignment horizontal="center" vertical="center"/>
    </xf>
    <xf numFmtId="0" fontId="2" fillId="0" borderId="18" xfId="0" applyFont="1" applyBorder="1" applyAlignment="1">
      <alignment horizontal="left" vertical="top" wrapText="1"/>
    </xf>
    <xf numFmtId="2" fontId="6" fillId="0" borderId="18" xfId="0" applyNumberFormat="1" applyFont="1" applyBorder="1" applyAlignment="1">
      <alignment horizontal="center" vertical="center"/>
    </xf>
    <xf numFmtId="0" fontId="6" fillId="0" borderId="18" xfId="0" applyFont="1" applyBorder="1" applyAlignment="1">
      <alignment horizontal="center" vertical="center"/>
    </xf>
    <xf numFmtId="164" fontId="6" fillId="0" borderId="23" xfId="4" applyFont="1" applyBorder="1" applyAlignment="1">
      <alignment horizontal="justify" vertical="center"/>
    </xf>
    <xf numFmtId="0" fontId="2" fillId="0" borderId="0" xfId="0" applyFont="1" applyAlignment="1">
      <alignment horizontal="right"/>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5" fillId="0" borderId="1" xfId="0" applyFont="1" applyBorder="1" applyAlignment="1">
      <alignment horizontal="left" vertical="top"/>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4" xfId="0" applyFont="1" applyBorder="1" applyAlignment="1"/>
    <xf numFmtId="0" fontId="6" fillId="0" borderId="0" xfId="0" applyFont="1" applyAlignment="1"/>
    <xf numFmtId="0" fontId="6" fillId="0" borderId="5" xfId="0" applyFont="1" applyBorder="1" applyAlignment="1"/>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0" xfId="0" applyFont="1" applyAlignment="1">
      <alignment horizontal="right"/>
    </xf>
    <xf numFmtId="0" fontId="2" fillId="0" borderId="5" xfId="0" applyFont="1" applyBorder="1" applyAlignment="1">
      <alignment horizontal="right"/>
    </xf>
    <xf numFmtId="0" fontId="2" fillId="0" borderId="6" xfId="0" applyFont="1" applyBorder="1" applyAlignment="1">
      <alignment horizontal="right"/>
    </xf>
    <xf numFmtId="0" fontId="2" fillId="0" borderId="7" xfId="0" applyFont="1" applyBorder="1" applyAlignment="1">
      <alignment horizontal="right"/>
    </xf>
    <xf numFmtId="0" fontId="2" fillId="0" borderId="8" xfId="0" applyFont="1" applyBorder="1" applyAlignment="1">
      <alignment horizontal="right"/>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cellXfs>
  <cellStyles count="6">
    <cellStyle name="Comma" xfId="1" builtinId="3"/>
    <cellStyle name="Comma 2 2 2" xfId="4" xr:uid="{25937424-99BE-4B3F-B36C-C97DEC69DB87}"/>
    <cellStyle name="Normal" xfId="0" builtinId="0"/>
    <cellStyle name="Normal 2" xfId="2" xr:uid="{26EB3666-C46B-4836-9D03-B6ACFAC2D482}"/>
    <cellStyle name="Normal 2 2 2" xfId="3" xr:uid="{7CC61CD3-FDD3-49C8-8F46-43DB9B19538F}"/>
    <cellStyle name="Normal 9 2" xfId="5" xr:uid="{A765A939-2346-4385-B4E8-B1B4FBA292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15240</xdr:rowOff>
    </xdr:from>
    <xdr:ext cx="1555751" cy="679450"/>
    <xdr:pic>
      <xdr:nvPicPr>
        <xdr:cNvPr id="2" name="Picture 1" descr="C:\Users\Hp\Desktop\PLAN inmternational\plan logo.png">
          <a:extLst>
            <a:ext uri="{FF2B5EF4-FFF2-40B4-BE49-F238E27FC236}">
              <a16:creationId xmlns:a16="http://schemas.microsoft.com/office/drawing/2014/main" id="{071F528C-6A67-4B9E-BA3B-C0B4831682C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240"/>
          <a:ext cx="1555751" cy="679450"/>
        </a:xfrm>
        <a:prstGeom prst="rect">
          <a:avLst/>
        </a:prstGeom>
        <a:noFill/>
        <a:ln>
          <a:noFill/>
        </a:ln>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10159</xdr:colOff>
      <xdr:row>0</xdr:row>
      <xdr:rowOff>0</xdr:rowOff>
    </xdr:from>
    <xdr:ext cx="1555751" cy="679450"/>
    <xdr:pic>
      <xdr:nvPicPr>
        <xdr:cNvPr id="11" name="Picture 10" descr="C:\Users\Hp\Desktop\PLAN inmternational\plan logo.png">
          <a:extLst>
            <a:ext uri="{FF2B5EF4-FFF2-40B4-BE49-F238E27FC236}">
              <a16:creationId xmlns:a16="http://schemas.microsoft.com/office/drawing/2014/main" id="{63DD9EA4-0418-4C82-AAF7-95AA245E5B3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59" y="0"/>
          <a:ext cx="1555751" cy="679450"/>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25399</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127CD6D4-7B29-4A25-BD69-1B9BECDDB96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3" name="Picture 2" descr="C:\Users\Hp\Desktop\PLAN inmternational\plan logo.png">
          <a:extLst>
            <a:ext uri="{FF2B5EF4-FFF2-40B4-BE49-F238E27FC236}">
              <a16:creationId xmlns:a16="http://schemas.microsoft.com/office/drawing/2014/main" id="{CE9AEE96-DF56-4D69-9BF0-A3BA16DA102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4" name="Picture 3" descr="C:\Users\Hp\Desktop\PLAN inmternational\plan logo.png">
          <a:extLst>
            <a:ext uri="{FF2B5EF4-FFF2-40B4-BE49-F238E27FC236}">
              <a16:creationId xmlns:a16="http://schemas.microsoft.com/office/drawing/2014/main" id="{D871E9B8-D432-432F-9C97-A92C26014D2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5" name="Picture 4" descr="C:\Users\Hp\Desktop\PLAN inmternational\plan logo.png">
          <a:extLst>
            <a:ext uri="{FF2B5EF4-FFF2-40B4-BE49-F238E27FC236}">
              <a16:creationId xmlns:a16="http://schemas.microsoft.com/office/drawing/2014/main" id="{E63D33EC-EB97-47B2-9EE3-E3CD6ADFD76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6" name="Picture 5" descr="C:\Users\Hp\Desktop\PLAN inmternational\plan logo.png">
          <a:extLst>
            <a:ext uri="{FF2B5EF4-FFF2-40B4-BE49-F238E27FC236}">
              <a16:creationId xmlns:a16="http://schemas.microsoft.com/office/drawing/2014/main" id="{5B3C4207-503A-45D9-BC2F-B2B981A1102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7" name="Picture 6" descr="C:\Users\Hp\Desktop\PLAN inmternational\plan logo.png">
          <a:extLst>
            <a:ext uri="{FF2B5EF4-FFF2-40B4-BE49-F238E27FC236}">
              <a16:creationId xmlns:a16="http://schemas.microsoft.com/office/drawing/2014/main" id="{7B7B135D-C8F6-44E0-82B9-42208AAC6A0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25399</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26834AB6-3734-4DEF-81D9-E6639A24FD2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3" name="Picture 2" descr="C:\Users\Hp\Desktop\PLAN inmternational\plan logo.png">
          <a:extLst>
            <a:ext uri="{FF2B5EF4-FFF2-40B4-BE49-F238E27FC236}">
              <a16:creationId xmlns:a16="http://schemas.microsoft.com/office/drawing/2014/main" id="{53E49A90-DAEE-429E-AD92-6063339F794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4" name="Picture 3" descr="C:\Users\Hp\Desktop\PLAN inmternational\plan logo.png">
          <a:extLst>
            <a:ext uri="{FF2B5EF4-FFF2-40B4-BE49-F238E27FC236}">
              <a16:creationId xmlns:a16="http://schemas.microsoft.com/office/drawing/2014/main" id="{4A2054A4-E1F2-46E5-9443-C03A6AE6419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5" name="Picture 4" descr="C:\Users\Hp\Desktop\PLAN inmternational\plan logo.png">
          <a:extLst>
            <a:ext uri="{FF2B5EF4-FFF2-40B4-BE49-F238E27FC236}">
              <a16:creationId xmlns:a16="http://schemas.microsoft.com/office/drawing/2014/main" id="{0AED29F1-82A8-4C6C-B70D-E4961D31ECE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6" name="Picture 5" descr="C:\Users\Hp\Desktop\PLAN inmternational\plan logo.png">
          <a:extLst>
            <a:ext uri="{FF2B5EF4-FFF2-40B4-BE49-F238E27FC236}">
              <a16:creationId xmlns:a16="http://schemas.microsoft.com/office/drawing/2014/main" id="{86B58326-A07D-42A3-9F37-119C00A850C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7" name="Picture 6" descr="C:\Users\Hp\Desktop\PLAN inmternational\plan logo.png">
          <a:extLst>
            <a:ext uri="{FF2B5EF4-FFF2-40B4-BE49-F238E27FC236}">
              <a16:creationId xmlns:a16="http://schemas.microsoft.com/office/drawing/2014/main" id="{98C4BE5E-9E84-415C-A624-37C5A6D2E4E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8" name="Picture 7" descr="C:\Users\Hp\Desktop\PLAN inmternational\plan logo.png">
          <a:extLst>
            <a:ext uri="{FF2B5EF4-FFF2-40B4-BE49-F238E27FC236}">
              <a16:creationId xmlns:a16="http://schemas.microsoft.com/office/drawing/2014/main" id="{01EB5CE2-287F-43F0-AD03-6A2FD427CA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9" name="Picture 8" descr="C:\Users\Hp\Desktop\PLAN inmternational\plan logo.png">
          <a:extLst>
            <a:ext uri="{FF2B5EF4-FFF2-40B4-BE49-F238E27FC236}">
              <a16:creationId xmlns:a16="http://schemas.microsoft.com/office/drawing/2014/main" id="{DC972407-41EF-48B2-B8BB-8EB4413DC64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0" name="Picture 9" descr="C:\Users\Hp\Desktop\PLAN inmternational\plan logo.png">
          <a:extLst>
            <a:ext uri="{FF2B5EF4-FFF2-40B4-BE49-F238E27FC236}">
              <a16:creationId xmlns:a16="http://schemas.microsoft.com/office/drawing/2014/main" id="{CEB13446-E6F3-44C2-9BF6-72526017E3D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1" name="Picture 10" descr="C:\Users\Hp\Desktop\PLAN inmternational\plan logo.png">
          <a:extLst>
            <a:ext uri="{FF2B5EF4-FFF2-40B4-BE49-F238E27FC236}">
              <a16:creationId xmlns:a16="http://schemas.microsoft.com/office/drawing/2014/main" id="{A908901E-73C8-4EBF-A502-B547F7B8FB1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2" name="Picture 11" descr="C:\Users\Hp\Desktop\PLAN inmternational\plan logo.png">
          <a:extLst>
            <a:ext uri="{FF2B5EF4-FFF2-40B4-BE49-F238E27FC236}">
              <a16:creationId xmlns:a16="http://schemas.microsoft.com/office/drawing/2014/main" id="{309E6613-821E-4A73-85BD-D43E851E694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3" name="Picture 12" descr="C:\Users\Hp\Desktop\PLAN inmternational\plan logo.png">
          <a:extLst>
            <a:ext uri="{FF2B5EF4-FFF2-40B4-BE49-F238E27FC236}">
              <a16:creationId xmlns:a16="http://schemas.microsoft.com/office/drawing/2014/main" id="{45342B6E-7997-4786-8EB5-7A6D06D6A8B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3A4B0B49-677E-421B-8FF9-26EA85716EA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5" name="Picture 4" descr="C:\Users\Hp\Desktop\PLAN inmternational\plan logo.png">
          <a:extLst>
            <a:ext uri="{FF2B5EF4-FFF2-40B4-BE49-F238E27FC236}">
              <a16:creationId xmlns:a16="http://schemas.microsoft.com/office/drawing/2014/main" id="{E3FFB161-FD76-43C9-A56A-B2BFFB31ED6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68626065-0FE7-4882-BF6C-8435B08302E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1555751" cy="679450"/>
    <xdr:pic>
      <xdr:nvPicPr>
        <xdr:cNvPr id="17" name="Picture 16" descr="C:\Users\Hp\Desktop\PLAN inmternational\plan logo.png">
          <a:extLst>
            <a:ext uri="{FF2B5EF4-FFF2-40B4-BE49-F238E27FC236}">
              <a16:creationId xmlns:a16="http://schemas.microsoft.com/office/drawing/2014/main" id="{16E97E76-5CE9-4125-9F64-96B2BAE8BEB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55751" cy="679450"/>
        </a:xfrm>
        <a:prstGeom prst="rect">
          <a:avLst/>
        </a:prstGeom>
        <a:noFill/>
        <a:ln>
          <a:noFill/>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25399</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EF19A546-FB16-4ADE-84A1-5505090DBD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3" name="Picture 2" descr="C:\Users\Hp\Desktop\PLAN inmternational\plan logo.png">
          <a:extLst>
            <a:ext uri="{FF2B5EF4-FFF2-40B4-BE49-F238E27FC236}">
              <a16:creationId xmlns:a16="http://schemas.microsoft.com/office/drawing/2014/main" id="{015E001C-C47C-4995-8003-297CADA8C17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4" name="Picture 3" descr="C:\Users\Hp\Desktop\PLAN inmternational\plan logo.png">
          <a:extLst>
            <a:ext uri="{FF2B5EF4-FFF2-40B4-BE49-F238E27FC236}">
              <a16:creationId xmlns:a16="http://schemas.microsoft.com/office/drawing/2014/main" id="{9B6F4D80-C3D7-4CBD-90E2-720B76BD60A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5" name="Picture 4" descr="C:\Users\Hp\Desktop\PLAN inmternational\plan logo.png">
          <a:extLst>
            <a:ext uri="{FF2B5EF4-FFF2-40B4-BE49-F238E27FC236}">
              <a16:creationId xmlns:a16="http://schemas.microsoft.com/office/drawing/2014/main" id="{5D86C26F-063E-4EE4-82D3-C11B932DAF5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6" name="Picture 5" descr="C:\Users\Hp\Desktop\PLAN inmternational\plan logo.png">
          <a:extLst>
            <a:ext uri="{FF2B5EF4-FFF2-40B4-BE49-F238E27FC236}">
              <a16:creationId xmlns:a16="http://schemas.microsoft.com/office/drawing/2014/main" id="{0C03D82C-8C56-48BC-ACF0-E84170A3B37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7" name="Picture 6" descr="C:\Users\Hp\Desktop\PLAN inmternational\plan logo.png">
          <a:extLst>
            <a:ext uri="{FF2B5EF4-FFF2-40B4-BE49-F238E27FC236}">
              <a16:creationId xmlns:a16="http://schemas.microsoft.com/office/drawing/2014/main" id="{CAD4BF8F-D843-4CCF-A2D3-0F75052A886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8" name="Picture 7" descr="C:\Users\Hp\Desktop\PLAN inmternational\plan logo.png">
          <a:extLst>
            <a:ext uri="{FF2B5EF4-FFF2-40B4-BE49-F238E27FC236}">
              <a16:creationId xmlns:a16="http://schemas.microsoft.com/office/drawing/2014/main" id="{EF7D0474-A9C3-4B28-AB65-D63D363C814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9" name="Picture 8" descr="C:\Users\Hp\Desktop\PLAN inmternational\plan logo.png">
          <a:extLst>
            <a:ext uri="{FF2B5EF4-FFF2-40B4-BE49-F238E27FC236}">
              <a16:creationId xmlns:a16="http://schemas.microsoft.com/office/drawing/2014/main" id="{4EAC7B4E-9CA5-4ED3-A67A-BD375CA7145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0" name="Picture 9" descr="C:\Users\Hp\Desktop\PLAN inmternational\plan logo.png">
          <a:extLst>
            <a:ext uri="{FF2B5EF4-FFF2-40B4-BE49-F238E27FC236}">
              <a16:creationId xmlns:a16="http://schemas.microsoft.com/office/drawing/2014/main" id="{5337B09C-A055-4FCA-ABB0-B14C0E7B055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1" name="Picture 10" descr="C:\Users\Hp\Desktop\PLAN inmternational\plan logo.png">
          <a:extLst>
            <a:ext uri="{FF2B5EF4-FFF2-40B4-BE49-F238E27FC236}">
              <a16:creationId xmlns:a16="http://schemas.microsoft.com/office/drawing/2014/main" id="{562D119A-BFCB-4423-8D32-A46363D0CD1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2" name="Picture 11" descr="C:\Users\Hp\Desktop\PLAN inmternational\plan logo.png">
          <a:extLst>
            <a:ext uri="{FF2B5EF4-FFF2-40B4-BE49-F238E27FC236}">
              <a16:creationId xmlns:a16="http://schemas.microsoft.com/office/drawing/2014/main" id="{C5E79BCA-DBA1-4E48-A3BC-34139A4221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3" name="Picture 12" descr="C:\Users\Hp\Desktop\PLAN inmternational\plan logo.png">
          <a:extLst>
            <a:ext uri="{FF2B5EF4-FFF2-40B4-BE49-F238E27FC236}">
              <a16:creationId xmlns:a16="http://schemas.microsoft.com/office/drawing/2014/main" id="{BD18BDEB-D30E-48FF-A347-92FC7DAF48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4" name="Picture 13" descr="C:\Users\Hp\Desktop\PLAN inmternational\plan logo.png">
          <a:extLst>
            <a:ext uri="{FF2B5EF4-FFF2-40B4-BE49-F238E27FC236}">
              <a16:creationId xmlns:a16="http://schemas.microsoft.com/office/drawing/2014/main" id="{7E2E6B24-0063-4791-A00A-BEEE8AF9447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5" name="Picture 14" descr="C:\Users\Hp\Desktop\PLAN inmternational\plan logo.png">
          <a:extLst>
            <a:ext uri="{FF2B5EF4-FFF2-40B4-BE49-F238E27FC236}">
              <a16:creationId xmlns:a16="http://schemas.microsoft.com/office/drawing/2014/main" id="{87F3BF48-1FAD-43A0-A935-A8A037FE5F1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6" name="Picture 15" descr="C:\Users\Hp\Desktop\PLAN inmternational\plan logo.png">
          <a:extLst>
            <a:ext uri="{FF2B5EF4-FFF2-40B4-BE49-F238E27FC236}">
              <a16:creationId xmlns:a16="http://schemas.microsoft.com/office/drawing/2014/main" id="{7FBD3ACB-0895-46F6-95BA-C9857408EDF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7" name="Picture 16" descr="C:\Users\Hp\Desktop\PLAN inmternational\plan logo.png">
          <a:extLst>
            <a:ext uri="{FF2B5EF4-FFF2-40B4-BE49-F238E27FC236}">
              <a16:creationId xmlns:a16="http://schemas.microsoft.com/office/drawing/2014/main" id="{42DD5FEA-0B1E-4992-BDDC-572B553BC1C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8" name="Picture 17" descr="C:\Users\Hp\Desktop\PLAN inmternational\plan logo.png">
          <a:extLst>
            <a:ext uri="{FF2B5EF4-FFF2-40B4-BE49-F238E27FC236}">
              <a16:creationId xmlns:a16="http://schemas.microsoft.com/office/drawing/2014/main" id="{4D27AED4-F7A6-4ED5-997D-8D505DA3699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9" name="Picture 18" descr="C:\Users\Hp\Desktop\PLAN inmternational\plan logo.png">
          <a:extLst>
            <a:ext uri="{FF2B5EF4-FFF2-40B4-BE49-F238E27FC236}">
              <a16:creationId xmlns:a16="http://schemas.microsoft.com/office/drawing/2014/main" id="{C9FFD3FE-01B9-42B2-BE51-EA786DFE5C3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25399</xdr:colOff>
      <xdr:row>0</xdr:row>
      <xdr:rowOff>0</xdr:rowOff>
    </xdr:from>
    <xdr:ext cx="1555751" cy="679450"/>
    <xdr:pic>
      <xdr:nvPicPr>
        <xdr:cNvPr id="2" name="Picture 1" descr="C:\Users\Hp\Desktop\PLAN inmternational\plan logo.png">
          <a:extLst>
            <a:ext uri="{FF2B5EF4-FFF2-40B4-BE49-F238E27FC236}">
              <a16:creationId xmlns:a16="http://schemas.microsoft.com/office/drawing/2014/main" id="{7CD3BC6D-5523-40EC-B678-9E4B5930097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3" name="Picture 2" descr="C:\Users\Hp\Desktop\PLAN inmternational\plan logo.png">
          <a:extLst>
            <a:ext uri="{FF2B5EF4-FFF2-40B4-BE49-F238E27FC236}">
              <a16:creationId xmlns:a16="http://schemas.microsoft.com/office/drawing/2014/main" id="{7C5045C7-6649-4004-BEF3-E252EA96122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4" name="Picture 3" descr="C:\Users\Hp\Desktop\PLAN inmternational\plan logo.png">
          <a:extLst>
            <a:ext uri="{FF2B5EF4-FFF2-40B4-BE49-F238E27FC236}">
              <a16:creationId xmlns:a16="http://schemas.microsoft.com/office/drawing/2014/main" id="{FCABDDC8-5B0E-4BFB-ADB1-4CF86FD34A2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5" name="Picture 4" descr="C:\Users\Hp\Desktop\PLAN inmternational\plan logo.png">
          <a:extLst>
            <a:ext uri="{FF2B5EF4-FFF2-40B4-BE49-F238E27FC236}">
              <a16:creationId xmlns:a16="http://schemas.microsoft.com/office/drawing/2014/main" id="{4B47FAD5-ECB1-4E85-8A3C-D25CCCCCEBC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6" name="Picture 5" descr="C:\Users\Hp\Desktop\PLAN inmternational\plan logo.png">
          <a:extLst>
            <a:ext uri="{FF2B5EF4-FFF2-40B4-BE49-F238E27FC236}">
              <a16:creationId xmlns:a16="http://schemas.microsoft.com/office/drawing/2014/main" id="{1ECC147A-767A-4744-942B-67B408FCA7F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7" name="Picture 6" descr="C:\Users\Hp\Desktop\PLAN inmternational\plan logo.png">
          <a:extLst>
            <a:ext uri="{FF2B5EF4-FFF2-40B4-BE49-F238E27FC236}">
              <a16:creationId xmlns:a16="http://schemas.microsoft.com/office/drawing/2014/main" id="{0D34CD5A-D17A-4127-84B8-0A4DBB36541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8" name="Picture 7" descr="C:\Users\Hp\Desktop\PLAN inmternational\plan logo.png">
          <a:extLst>
            <a:ext uri="{FF2B5EF4-FFF2-40B4-BE49-F238E27FC236}">
              <a16:creationId xmlns:a16="http://schemas.microsoft.com/office/drawing/2014/main" id="{800DC9ED-B961-4B21-A2E7-E3EDF70CF40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9" name="Picture 8" descr="C:\Users\Hp\Desktop\PLAN inmternational\plan logo.png">
          <a:extLst>
            <a:ext uri="{FF2B5EF4-FFF2-40B4-BE49-F238E27FC236}">
              <a16:creationId xmlns:a16="http://schemas.microsoft.com/office/drawing/2014/main" id="{8AE72E55-C8F4-47BC-B7DF-DCE2E4829D6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0" name="Picture 9" descr="C:\Users\Hp\Desktop\PLAN inmternational\plan logo.png">
          <a:extLst>
            <a:ext uri="{FF2B5EF4-FFF2-40B4-BE49-F238E27FC236}">
              <a16:creationId xmlns:a16="http://schemas.microsoft.com/office/drawing/2014/main" id="{71ED769C-C887-4A84-96E6-691F8BFE948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1" name="Picture 10" descr="C:\Users\Hp\Desktop\PLAN inmternational\plan logo.png">
          <a:extLst>
            <a:ext uri="{FF2B5EF4-FFF2-40B4-BE49-F238E27FC236}">
              <a16:creationId xmlns:a16="http://schemas.microsoft.com/office/drawing/2014/main" id="{1D561AE2-6BDB-496B-A395-BEF2F85931B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2" name="Picture 11" descr="C:\Users\Hp\Desktop\PLAN inmternational\plan logo.png">
          <a:extLst>
            <a:ext uri="{FF2B5EF4-FFF2-40B4-BE49-F238E27FC236}">
              <a16:creationId xmlns:a16="http://schemas.microsoft.com/office/drawing/2014/main" id="{E314568C-36F9-41F3-808C-BB2C1E93E40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3" name="Picture 12" descr="C:\Users\Hp\Desktop\PLAN inmternational\plan logo.png">
          <a:extLst>
            <a:ext uri="{FF2B5EF4-FFF2-40B4-BE49-F238E27FC236}">
              <a16:creationId xmlns:a16="http://schemas.microsoft.com/office/drawing/2014/main" id="{4CF0E012-C16B-4D4A-853C-2965835C913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4" name="Picture 13" descr="C:\Users\Hp\Desktop\PLAN inmternational\plan logo.png">
          <a:extLst>
            <a:ext uri="{FF2B5EF4-FFF2-40B4-BE49-F238E27FC236}">
              <a16:creationId xmlns:a16="http://schemas.microsoft.com/office/drawing/2014/main" id="{81A80274-1646-4372-ABDA-4AC9359D654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5" name="Picture 14" descr="C:\Users\Hp\Desktop\PLAN inmternational\plan logo.png">
          <a:extLst>
            <a:ext uri="{FF2B5EF4-FFF2-40B4-BE49-F238E27FC236}">
              <a16:creationId xmlns:a16="http://schemas.microsoft.com/office/drawing/2014/main" id="{A41BF4BC-D228-4D4C-B20E-60106B11A57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6" name="Picture 15" descr="C:\Users\Hp\Desktop\PLAN inmternational\plan logo.png">
          <a:extLst>
            <a:ext uri="{FF2B5EF4-FFF2-40B4-BE49-F238E27FC236}">
              <a16:creationId xmlns:a16="http://schemas.microsoft.com/office/drawing/2014/main" id="{1B8DC5D1-AF02-4A5A-A40A-4F8BCD266E4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7" name="Picture 16" descr="C:\Users\Hp\Desktop\PLAN inmternational\plan logo.png">
          <a:extLst>
            <a:ext uri="{FF2B5EF4-FFF2-40B4-BE49-F238E27FC236}">
              <a16:creationId xmlns:a16="http://schemas.microsoft.com/office/drawing/2014/main" id="{54C7484B-7631-4F42-A21D-BD810DA673E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8" name="Picture 17" descr="C:\Users\Hp\Desktop\PLAN inmternational\plan logo.png">
          <a:extLst>
            <a:ext uri="{FF2B5EF4-FFF2-40B4-BE49-F238E27FC236}">
              <a16:creationId xmlns:a16="http://schemas.microsoft.com/office/drawing/2014/main" id="{E907113C-DBD1-44B0-9438-9877E18885D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oneCellAnchor>
    <xdr:from>
      <xdr:col>1</xdr:col>
      <xdr:colOff>25399</xdr:colOff>
      <xdr:row>0</xdr:row>
      <xdr:rowOff>0</xdr:rowOff>
    </xdr:from>
    <xdr:ext cx="1555751" cy="679450"/>
    <xdr:pic>
      <xdr:nvPicPr>
        <xdr:cNvPr id="19" name="Picture 18" descr="C:\Users\Hp\Desktop\PLAN inmternational\plan logo.png">
          <a:extLst>
            <a:ext uri="{FF2B5EF4-FFF2-40B4-BE49-F238E27FC236}">
              <a16:creationId xmlns:a16="http://schemas.microsoft.com/office/drawing/2014/main" id="{7CE4B4DF-7793-4CEF-ADD8-F711451C365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9259" y="0"/>
          <a:ext cx="1555751" cy="67945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226FB-3010-4E1D-88F9-ED080B50FDEE}">
  <dimension ref="A1:H97"/>
  <sheetViews>
    <sheetView workbookViewId="0">
      <selection activeCell="E12" sqref="E12"/>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1"/>
    <col min="8" max="8" width="35.109375" style="1" customWidth="1"/>
    <col min="9" max="16384" width="8.88671875" style="1"/>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18" t="s">
        <v>102</v>
      </c>
      <c r="B7" s="118"/>
      <c r="C7" s="118"/>
      <c r="D7" s="118"/>
      <c r="E7" s="118"/>
      <c r="F7" s="119"/>
    </row>
    <row r="8" spans="1:6" s="2" customFormat="1" ht="36" customHeight="1" thickBot="1" x14ac:dyDescent="0.3">
      <c r="A8" s="118" t="s">
        <v>99</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24</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c r="B28" s="23" t="s">
        <v>87</v>
      </c>
      <c r="C28" s="17">
        <v>198</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50</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s="2" customFormat="1" x14ac:dyDescent="0.25">
      <c r="A36" s="105"/>
      <c r="B36" s="103"/>
      <c r="C36" s="98"/>
      <c r="D36" s="99"/>
      <c r="E36" s="102"/>
      <c r="F36" s="104"/>
    </row>
    <row r="37" spans="1:6" s="2" customFormat="1"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200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198</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9</v>
      </c>
      <c r="D59" s="18" t="s">
        <v>12</v>
      </c>
      <c r="E59" s="53"/>
      <c r="F59" s="54"/>
    </row>
    <row r="60" spans="1:6" x14ac:dyDescent="0.25">
      <c r="A60" s="15" t="s">
        <v>10</v>
      </c>
      <c r="B60" s="106" t="s">
        <v>44</v>
      </c>
      <c r="C60" s="44"/>
      <c r="D60" s="18"/>
      <c r="E60" s="53"/>
      <c r="F60" s="54"/>
    </row>
    <row r="61" spans="1:6" ht="39.6" x14ac:dyDescent="0.25">
      <c r="A61" s="15"/>
      <c r="B61" s="74" t="s">
        <v>95</v>
      </c>
      <c r="C61" s="44">
        <v>15</v>
      </c>
      <c r="D61" s="18" t="s">
        <v>12</v>
      </c>
      <c r="E61" s="53"/>
      <c r="F61" s="54"/>
    </row>
    <row r="62" spans="1:6" ht="14.25" customHeight="1" thickBot="1" x14ac:dyDescent="0.3">
      <c r="A62" s="9"/>
      <c r="B62" s="55"/>
      <c r="C62" s="17"/>
      <c r="D62" s="18"/>
      <c r="E62" s="36"/>
      <c r="F62" s="54">
        <f t="shared" ref="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534.6</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670</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f>66*0.3</f>
        <v>19.8</v>
      </c>
      <c r="D78" s="41" t="s">
        <v>38</v>
      </c>
      <c r="E78" s="36"/>
      <c r="F78" s="54"/>
      <c r="G78" s="60"/>
      <c r="H78" s="67"/>
    </row>
    <row r="79" spans="1:8" x14ac:dyDescent="0.25">
      <c r="A79" s="58"/>
      <c r="B79" s="59"/>
      <c r="C79" s="17"/>
      <c r="D79" s="41"/>
      <c r="E79" s="36"/>
      <c r="F79" s="54"/>
      <c r="G79" s="60"/>
      <c r="H79" s="67"/>
    </row>
    <row r="80" spans="1:8" ht="26.4" x14ac:dyDescent="0.25">
      <c r="A80" s="58" t="s">
        <v>17</v>
      </c>
      <c r="B80" s="59" t="s">
        <v>98</v>
      </c>
      <c r="C80" s="17">
        <v>1</v>
      </c>
      <c r="D80" s="41" t="s">
        <v>54</v>
      </c>
      <c r="E80" s="36"/>
      <c r="F80" s="54"/>
      <c r="G80" s="60"/>
      <c r="H80" s="67"/>
    </row>
    <row r="81" spans="1:8" ht="13.8" thickBot="1" x14ac:dyDescent="0.3">
      <c r="A81" s="58"/>
      <c r="B81" s="68"/>
      <c r="C81" s="17"/>
      <c r="D81" s="41"/>
      <c r="E81" s="36"/>
      <c r="F81" s="54">
        <f t="shared" ref="F67:F81" si="3">E81*C81</f>
        <v>0</v>
      </c>
      <c r="G81" s="60"/>
      <c r="H81" s="60"/>
    </row>
    <row r="82" spans="1:8" ht="24.6" customHeight="1" thickBot="1" x14ac:dyDescent="0.3">
      <c r="A82" s="115" t="s">
        <v>26</v>
      </c>
      <c r="B82" s="116"/>
      <c r="C82" s="116"/>
      <c r="D82" s="116"/>
      <c r="E82" s="117"/>
      <c r="F82" s="7">
        <f>SUM(F64:F81)</f>
        <v>0</v>
      </c>
      <c r="G82" s="60"/>
      <c r="H82" s="60"/>
    </row>
    <row r="83" spans="1:8" x14ac:dyDescent="0.25">
      <c r="A83" s="69">
        <v>5</v>
      </c>
      <c r="B83" s="70" t="s">
        <v>55</v>
      </c>
      <c r="C83" s="71"/>
      <c r="D83" s="18"/>
      <c r="E83" s="36"/>
      <c r="F83" s="14"/>
      <c r="G83" s="60"/>
      <c r="H83" s="60"/>
    </row>
    <row r="84" spans="1:8" x14ac:dyDescent="0.25">
      <c r="A84" s="69"/>
      <c r="B84" s="89" t="s">
        <v>79</v>
      </c>
      <c r="C84" s="87"/>
      <c r="D84" s="18"/>
      <c r="E84" s="88"/>
      <c r="F84" s="14"/>
    </row>
    <row r="85" spans="1:8" ht="26.4" x14ac:dyDescent="0.25">
      <c r="A85" s="58" t="s">
        <v>7</v>
      </c>
      <c r="B85" s="90" t="s">
        <v>80</v>
      </c>
      <c r="C85" s="87">
        <v>1</v>
      </c>
      <c r="D85" s="18" t="s">
        <v>56</v>
      </c>
      <c r="E85" s="88"/>
      <c r="F85" s="14"/>
    </row>
    <row r="86" spans="1:8" x14ac:dyDescent="0.25">
      <c r="A86" s="58"/>
      <c r="B86" s="72" t="s">
        <v>57</v>
      </c>
      <c r="C86" s="71">
        <v>10</v>
      </c>
      <c r="D86" s="18" t="s">
        <v>12</v>
      </c>
      <c r="E86" s="36"/>
      <c r="F86" s="14"/>
    </row>
    <row r="87" spans="1:8" ht="13.8" thickBot="1" x14ac:dyDescent="0.3">
      <c r="A87" s="58"/>
      <c r="B87" s="72"/>
      <c r="C87" s="71"/>
      <c r="D87" s="18"/>
      <c r="E87" s="36"/>
      <c r="F87" s="14">
        <f t="shared" ref="F86:F87" si="4">E87*C87</f>
        <v>0</v>
      </c>
    </row>
    <row r="88" spans="1:8" ht="13.8" thickBot="1" x14ac:dyDescent="0.3">
      <c r="A88" s="58"/>
      <c r="B88" s="26"/>
      <c r="C88" s="26"/>
      <c r="D88" s="26"/>
      <c r="E88" s="27"/>
      <c r="F88" s="7">
        <f>SUM(F85:F87)</f>
        <v>0</v>
      </c>
    </row>
    <row r="89" spans="1:8" ht="14.1" customHeight="1" x14ac:dyDescent="0.25">
      <c r="A89" s="9"/>
      <c r="B89" s="120" t="s">
        <v>68</v>
      </c>
      <c r="C89" s="121"/>
      <c r="D89" s="121"/>
      <c r="E89" s="122"/>
      <c r="F89" s="14"/>
    </row>
    <row r="90" spans="1:8" ht="14.1" customHeight="1" x14ac:dyDescent="0.25">
      <c r="A90" s="15"/>
      <c r="B90" s="123" t="s">
        <v>69</v>
      </c>
      <c r="C90" s="124"/>
      <c r="D90" s="124"/>
      <c r="E90" s="125"/>
      <c r="F90" s="14">
        <f>F30</f>
        <v>0</v>
      </c>
    </row>
    <row r="91" spans="1:8" x14ac:dyDescent="0.25">
      <c r="A91" s="58" t="s">
        <v>61</v>
      </c>
      <c r="B91" s="123" t="s">
        <v>70</v>
      </c>
      <c r="C91" s="124"/>
      <c r="D91" s="124"/>
      <c r="E91" s="125"/>
      <c r="F91" s="14">
        <f>F38</f>
        <v>0</v>
      </c>
    </row>
    <row r="92" spans="1:8" ht="14.1" customHeight="1" x14ac:dyDescent="0.25">
      <c r="A92" s="15"/>
      <c r="B92" s="123" t="s">
        <v>71</v>
      </c>
      <c r="C92" s="124"/>
      <c r="D92" s="124"/>
      <c r="E92" s="125"/>
      <c r="F92" s="14">
        <f>F55</f>
        <v>0</v>
      </c>
    </row>
    <row r="93" spans="1:8" x14ac:dyDescent="0.25">
      <c r="A93" s="15" t="s">
        <v>62</v>
      </c>
      <c r="B93" s="123" t="s">
        <v>72</v>
      </c>
      <c r="C93" s="124"/>
      <c r="D93" s="124"/>
      <c r="E93" s="125"/>
      <c r="F93" s="14">
        <f>F63</f>
        <v>0</v>
      </c>
    </row>
    <row r="94" spans="1:8" ht="14.1" customHeight="1" x14ac:dyDescent="0.25">
      <c r="A94" s="15"/>
      <c r="B94" s="123" t="s">
        <v>73</v>
      </c>
      <c r="C94" s="124"/>
      <c r="D94" s="124"/>
      <c r="E94" s="125"/>
      <c r="F94" s="14">
        <f>SUM(F82)</f>
        <v>0</v>
      </c>
    </row>
    <row r="95" spans="1:8" ht="14.4" customHeight="1" thickBot="1" x14ac:dyDescent="0.3">
      <c r="A95" s="15" t="s">
        <v>66</v>
      </c>
      <c r="B95" s="123"/>
      <c r="C95" s="124"/>
      <c r="D95" s="124"/>
      <c r="E95" s="125"/>
      <c r="F95" s="14"/>
    </row>
    <row r="96" spans="1:8" ht="14.1" customHeight="1" thickBot="1" x14ac:dyDescent="0.3">
      <c r="A96" s="9"/>
      <c r="B96" s="77"/>
      <c r="C96" s="77"/>
      <c r="D96" s="77"/>
      <c r="E96" s="78"/>
      <c r="F96" s="79">
        <f>SUM(F90:F95)</f>
        <v>0</v>
      </c>
    </row>
    <row r="97" spans="8:8" x14ac:dyDescent="0.25">
      <c r="H97" s="83"/>
    </row>
  </sheetData>
  <mergeCells count="15">
    <mergeCell ref="B92:E92"/>
    <mergeCell ref="B93:E93"/>
    <mergeCell ref="B94:E94"/>
    <mergeCell ref="B95:E95"/>
    <mergeCell ref="B91:E91"/>
    <mergeCell ref="A1:F6"/>
    <mergeCell ref="A7:F7"/>
    <mergeCell ref="A30:E30"/>
    <mergeCell ref="A38:E38"/>
    <mergeCell ref="A55:E55"/>
    <mergeCell ref="A63:E63"/>
    <mergeCell ref="A8:F8"/>
    <mergeCell ref="A82:E82"/>
    <mergeCell ref="B89:E89"/>
    <mergeCell ref="B90:E90"/>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F282E-3746-49C0-B63C-E16E65A47932}">
  <dimension ref="A1:H97"/>
  <sheetViews>
    <sheetView tabSelected="1" workbookViewId="0">
      <selection activeCell="H8" sqref="H8"/>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13.8" thickBot="1" x14ac:dyDescent="0.3">
      <c r="A7" s="118" t="s">
        <v>111</v>
      </c>
      <c r="B7" s="118"/>
      <c r="C7" s="118"/>
      <c r="D7" s="118"/>
      <c r="E7" s="118"/>
      <c r="F7" s="119"/>
    </row>
    <row r="8" spans="1:6" ht="23.4" customHeight="1" thickBot="1" x14ac:dyDescent="0.3">
      <c r="A8" s="118" t="s">
        <v>101</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f>( E12*C12)</f>
        <v>0</v>
      </c>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24</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86</v>
      </c>
      <c r="B28" s="23" t="s">
        <v>87</v>
      </c>
      <c r="C28" s="17">
        <v>198</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39.6" x14ac:dyDescent="0.25">
      <c r="A33" s="96" t="s">
        <v>7</v>
      </c>
      <c r="B33" s="97" t="s">
        <v>84</v>
      </c>
      <c r="C33" s="98">
        <v>198</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200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198</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4</v>
      </c>
      <c r="D59" s="18" t="s">
        <v>12</v>
      </c>
      <c r="E59" s="53"/>
      <c r="F59" s="54"/>
    </row>
    <row r="60" spans="1:6" x14ac:dyDescent="0.25">
      <c r="A60" s="15" t="s">
        <v>10</v>
      </c>
      <c r="B60" s="106" t="s">
        <v>44</v>
      </c>
      <c r="C60" s="44"/>
      <c r="D60" s="18"/>
      <c r="E60" s="53"/>
      <c r="F60" s="54"/>
    </row>
    <row r="61" spans="1:6" ht="39.6" x14ac:dyDescent="0.25">
      <c r="A61" s="15"/>
      <c r="B61" s="74" t="s">
        <v>93</v>
      </c>
      <c r="C61" s="44">
        <v>6</v>
      </c>
      <c r="D61" s="18" t="s">
        <v>12</v>
      </c>
      <c r="E61" s="53"/>
      <c r="F61" s="54"/>
    </row>
    <row r="62" spans="1:6" ht="14.25" customHeight="1" thickBot="1" x14ac:dyDescent="0.3">
      <c r="A62" s="9"/>
      <c r="B62" s="55"/>
      <c r="C62" s="17"/>
      <c r="D62" s="18"/>
      <c r="E62" s="36"/>
      <c r="F62" s="54">
        <f t="shared" ref="F59: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534.6</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456.6</v>
      </c>
      <c r="D76" s="64" t="s">
        <v>38</v>
      </c>
      <c r="E76" s="65"/>
      <c r="F76" s="66"/>
      <c r="G76" s="60"/>
      <c r="H76" s="60"/>
    </row>
    <row r="77" spans="1:8" x14ac:dyDescent="0.25">
      <c r="A77" s="58"/>
      <c r="B77" s="59"/>
      <c r="C77" s="17"/>
      <c r="D77" s="41"/>
      <c r="E77" s="36"/>
      <c r="F77" s="54">
        <f t="shared" ref="F67:F81" si="3">E77*C77</f>
        <v>0</v>
      </c>
      <c r="G77" s="60"/>
      <c r="H77" s="60"/>
    </row>
    <row r="78" spans="1:8" ht="26.4" x14ac:dyDescent="0.25">
      <c r="A78" s="58" t="s">
        <v>45</v>
      </c>
      <c r="B78" s="59" t="s">
        <v>53</v>
      </c>
      <c r="C78" s="17">
        <f>66*0.3</f>
        <v>19.8</v>
      </c>
      <c r="D78" s="41" t="s">
        <v>38</v>
      </c>
      <c r="E78" s="36"/>
      <c r="F78" s="54"/>
      <c r="G78" s="60"/>
      <c r="H78" s="67"/>
    </row>
    <row r="79" spans="1:8" x14ac:dyDescent="0.25">
      <c r="A79" s="58"/>
      <c r="B79" s="59"/>
      <c r="C79" s="17"/>
      <c r="D79" s="41"/>
      <c r="E79" s="36"/>
      <c r="F79" s="54"/>
      <c r="G79" s="60"/>
      <c r="H79" s="67"/>
    </row>
    <row r="80" spans="1:8" ht="26.4" x14ac:dyDescent="0.25">
      <c r="A80" s="58" t="s">
        <v>17</v>
      </c>
      <c r="B80" s="59" t="s">
        <v>98</v>
      </c>
      <c r="C80" s="17">
        <v>1</v>
      </c>
      <c r="D80" s="41" t="s">
        <v>54</v>
      </c>
      <c r="E80" s="36"/>
      <c r="F80" s="54"/>
      <c r="G80" s="60"/>
      <c r="H80" s="67"/>
    </row>
    <row r="81" spans="1:8" ht="13.8" thickBot="1" x14ac:dyDescent="0.3">
      <c r="A81" s="58"/>
      <c r="B81" s="68"/>
      <c r="C81" s="17"/>
      <c r="D81" s="41"/>
      <c r="E81" s="36"/>
      <c r="F81" s="54">
        <f t="shared" si="3"/>
        <v>0</v>
      </c>
      <c r="G81" s="60"/>
      <c r="H81" s="60"/>
    </row>
    <row r="82" spans="1:8" ht="24.6" customHeight="1" thickBot="1" x14ac:dyDescent="0.3">
      <c r="A82" s="115" t="s">
        <v>26</v>
      </c>
      <c r="B82" s="116"/>
      <c r="C82" s="116"/>
      <c r="D82" s="116"/>
      <c r="E82" s="117"/>
      <c r="F82" s="7">
        <f>SUM(F64:F81)</f>
        <v>0</v>
      </c>
      <c r="G82" s="60"/>
      <c r="H82" s="60"/>
    </row>
    <row r="83" spans="1:8" x14ac:dyDescent="0.25">
      <c r="A83" s="69">
        <v>5</v>
      </c>
      <c r="B83" s="70" t="s">
        <v>55</v>
      </c>
      <c r="C83" s="71"/>
      <c r="D83" s="18"/>
      <c r="E83" s="36"/>
      <c r="F83" s="14"/>
      <c r="G83" s="60"/>
      <c r="H83" s="60"/>
    </row>
    <row r="84" spans="1:8" x14ac:dyDescent="0.25">
      <c r="A84" s="69"/>
      <c r="B84" s="89" t="s">
        <v>79</v>
      </c>
      <c r="C84" s="87"/>
      <c r="D84" s="18"/>
      <c r="E84" s="88"/>
      <c r="F84" s="14"/>
    </row>
    <row r="85" spans="1:8" ht="26.4" x14ac:dyDescent="0.25">
      <c r="A85" s="58" t="s">
        <v>7</v>
      </c>
      <c r="B85" s="90" t="s">
        <v>80</v>
      </c>
      <c r="C85" s="87">
        <v>1</v>
      </c>
      <c r="D85" s="18" t="s">
        <v>56</v>
      </c>
      <c r="E85" s="88"/>
      <c r="F85" s="14"/>
    </row>
    <row r="86" spans="1:8" x14ac:dyDescent="0.25">
      <c r="A86" s="58"/>
      <c r="B86" s="72" t="s">
        <v>57</v>
      </c>
      <c r="C86" s="71">
        <v>6</v>
      </c>
      <c r="D86" s="18" t="s">
        <v>12</v>
      </c>
      <c r="E86" s="36"/>
      <c r="F86" s="14"/>
    </row>
    <row r="87" spans="1:8" ht="13.8" thickBot="1" x14ac:dyDescent="0.3">
      <c r="A87" s="58"/>
      <c r="B87" s="72"/>
      <c r="C87" s="71"/>
      <c r="D87" s="18"/>
      <c r="E87" s="36"/>
      <c r="F87" s="14">
        <f t="shared" ref="F86:F87" si="4">E87*C87</f>
        <v>0</v>
      </c>
    </row>
    <row r="88" spans="1:8" ht="13.8" thickBot="1" x14ac:dyDescent="0.3">
      <c r="A88" s="58"/>
      <c r="B88" s="26"/>
      <c r="C88" s="26"/>
      <c r="D88" s="26"/>
      <c r="E88" s="27"/>
      <c r="F88" s="7">
        <f>SUM(F85:F87)</f>
        <v>0</v>
      </c>
    </row>
    <row r="89" spans="1:8" ht="14.1" customHeight="1" x14ac:dyDescent="0.25">
      <c r="A89" s="9"/>
      <c r="B89" s="120" t="s">
        <v>68</v>
      </c>
      <c r="C89" s="121"/>
      <c r="D89" s="121"/>
      <c r="E89" s="122"/>
      <c r="F89" s="14"/>
    </row>
    <row r="90" spans="1:8" ht="14.1" customHeight="1" x14ac:dyDescent="0.25">
      <c r="A90" s="15"/>
      <c r="B90" s="123" t="s">
        <v>69</v>
      </c>
      <c r="C90" s="124"/>
      <c r="D90" s="124"/>
      <c r="E90" s="125"/>
      <c r="F90" s="14">
        <f>F30</f>
        <v>0</v>
      </c>
    </row>
    <row r="91" spans="1:8" x14ac:dyDescent="0.25">
      <c r="A91" s="58" t="s">
        <v>61</v>
      </c>
      <c r="B91" s="123" t="s">
        <v>70</v>
      </c>
      <c r="C91" s="124"/>
      <c r="D91" s="124"/>
      <c r="E91" s="125"/>
      <c r="F91" s="14">
        <f>F38</f>
        <v>0</v>
      </c>
    </row>
    <row r="92" spans="1:8" ht="14.1" customHeight="1" x14ac:dyDescent="0.25">
      <c r="A92" s="15"/>
      <c r="B92" s="123" t="s">
        <v>71</v>
      </c>
      <c r="C92" s="124"/>
      <c r="D92" s="124"/>
      <c r="E92" s="125"/>
      <c r="F92" s="14">
        <f>F55</f>
        <v>0</v>
      </c>
    </row>
    <row r="93" spans="1:8" x14ac:dyDescent="0.25">
      <c r="A93" s="15" t="s">
        <v>62</v>
      </c>
      <c r="B93" s="123" t="s">
        <v>72</v>
      </c>
      <c r="C93" s="124"/>
      <c r="D93" s="124"/>
      <c r="E93" s="125"/>
      <c r="F93" s="14">
        <f>F63</f>
        <v>0</v>
      </c>
    </row>
    <row r="94" spans="1:8" ht="14.1" customHeight="1" x14ac:dyDescent="0.25">
      <c r="A94" s="15"/>
      <c r="B94" s="123" t="s">
        <v>73</v>
      </c>
      <c r="C94" s="124"/>
      <c r="D94" s="124"/>
      <c r="E94" s="125"/>
      <c r="F94" s="14">
        <f>SUM(F82)</f>
        <v>0</v>
      </c>
    </row>
    <row r="95" spans="1:8" ht="14.4" customHeight="1" thickBot="1" x14ac:dyDescent="0.3">
      <c r="A95" s="15" t="s">
        <v>66</v>
      </c>
      <c r="B95" s="123"/>
      <c r="C95" s="124"/>
      <c r="D95" s="124"/>
      <c r="E95" s="125"/>
      <c r="F95" s="14"/>
    </row>
    <row r="96" spans="1:8" ht="14.1" customHeight="1" thickBot="1" x14ac:dyDescent="0.3">
      <c r="A96" s="9"/>
      <c r="B96" s="77"/>
      <c r="C96" s="77"/>
      <c r="D96" s="77"/>
      <c r="E96" s="78"/>
      <c r="F96" s="79">
        <f>SUM(F90:F95)</f>
        <v>0</v>
      </c>
    </row>
    <row r="97" spans="8:8" x14ac:dyDescent="0.25">
      <c r="H97" s="83"/>
    </row>
  </sheetData>
  <mergeCells count="15">
    <mergeCell ref="A1:F6"/>
    <mergeCell ref="A7:F7"/>
    <mergeCell ref="A30:E30"/>
    <mergeCell ref="B94:E94"/>
    <mergeCell ref="B95:E95"/>
    <mergeCell ref="A8:F8"/>
    <mergeCell ref="A38:E38"/>
    <mergeCell ref="A55:E55"/>
    <mergeCell ref="A63:E63"/>
    <mergeCell ref="A82:E82"/>
    <mergeCell ref="B89:E89"/>
    <mergeCell ref="B90:E90"/>
    <mergeCell ref="B91:E91"/>
    <mergeCell ref="B92:E92"/>
    <mergeCell ref="B93:E9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1255B-51D9-4FE1-8283-55B0F95700B4}">
  <dimension ref="A1:H109"/>
  <sheetViews>
    <sheetView workbookViewId="0">
      <selection activeCell="E13" sqref="E13"/>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18" t="s">
        <v>103</v>
      </c>
      <c r="B7" s="118"/>
      <c r="C7" s="118"/>
      <c r="D7" s="118"/>
      <c r="E7" s="118"/>
      <c r="F7" s="119"/>
    </row>
    <row r="8" spans="1:6" ht="36" customHeight="1" thickBot="1" x14ac:dyDescent="0.3">
      <c r="A8" s="118" t="s">
        <v>100</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24</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86</v>
      </c>
      <c r="B28" s="23" t="s">
        <v>87</v>
      </c>
      <c r="C28" s="17">
        <v>198</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350</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x14ac:dyDescent="0.25">
      <c r="A37" s="105"/>
      <c r="B37" s="103" t="s">
        <v>82</v>
      </c>
      <c r="C37" s="98"/>
      <c r="D37" s="99"/>
      <c r="E37" s="102"/>
      <c r="F37" s="104"/>
    </row>
    <row r="38" spans="1:6" ht="13.8" thickBot="1" x14ac:dyDescent="0.3">
      <c r="A38" s="33"/>
      <c r="B38" s="108"/>
      <c r="C38" s="109"/>
      <c r="D38" s="110"/>
      <c r="E38" s="33"/>
      <c r="F38" s="34"/>
    </row>
    <row r="39" spans="1:6" ht="25.5" customHeight="1" thickBot="1" x14ac:dyDescent="0.3">
      <c r="A39" s="115" t="s">
        <v>26</v>
      </c>
      <c r="B39" s="116"/>
      <c r="C39" s="116"/>
      <c r="D39" s="116"/>
      <c r="E39" s="117"/>
      <c r="F39" s="7">
        <f>SUM(F33:F38)</f>
        <v>0</v>
      </c>
    </row>
    <row r="40" spans="1:6" x14ac:dyDescent="0.25">
      <c r="A40" s="9">
        <v>3</v>
      </c>
      <c r="B40" s="35" t="s">
        <v>28</v>
      </c>
      <c r="C40" s="17"/>
      <c r="D40" s="18"/>
      <c r="E40" s="36"/>
      <c r="F40" s="14"/>
    </row>
    <row r="41" spans="1:6" x14ac:dyDescent="0.25">
      <c r="A41" s="9"/>
      <c r="B41" s="37" t="s">
        <v>29</v>
      </c>
      <c r="C41" s="17"/>
      <c r="D41" s="18"/>
      <c r="E41" s="36"/>
      <c r="F41" s="14"/>
    </row>
    <row r="42" spans="1:6" x14ac:dyDescent="0.25">
      <c r="A42" s="9"/>
      <c r="B42" s="38" t="s">
        <v>30</v>
      </c>
      <c r="C42" s="17"/>
      <c r="D42" s="18"/>
      <c r="E42" s="36"/>
      <c r="F42" s="14"/>
    </row>
    <row r="43" spans="1:6" x14ac:dyDescent="0.25">
      <c r="A43" s="9"/>
      <c r="B43" s="38" t="s">
        <v>31</v>
      </c>
      <c r="C43" s="17"/>
      <c r="D43" s="18"/>
      <c r="E43" s="36"/>
      <c r="F43" s="14"/>
    </row>
    <row r="44" spans="1:6" x14ac:dyDescent="0.25">
      <c r="A44" s="9"/>
      <c r="B44" s="38" t="s">
        <v>32</v>
      </c>
      <c r="C44" s="17"/>
      <c r="D44" s="18"/>
      <c r="E44" s="36"/>
      <c r="F44" s="14"/>
    </row>
    <row r="45" spans="1:6" x14ac:dyDescent="0.25">
      <c r="A45" s="9"/>
      <c r="B45" s="38" t="s">
        <v>33</v>
      </c>
      <c r="C45" s="17"/>
      <c r="D45" s="18"/>
      <c r="E45" s="36"/>
      <c r="F45" s="14"/>
    </row>
    <row r="46" spans="1:6" x14ac:dyDescent="0.25">
      <c r="A46" s="9"/>
      <c r="B46" s="38" t="s">
        <v>34</v>
      </c>
      <c r="C46" s="17"/>
      <c r="D46" s="18"/>
      <c r="E46" s="36"/>
      <c r="F46" s="14"/>
    </row>
    <row r="47" spans="1:6" x14ac:dyDescent="0.25">
      <c r="A47" s="9"/>
      <c r="B47" s="38" t="s">
        <v>35</v>
      </c>
      <c r="C47" s="17"/>
      <c r="D47" s="18"/>
      <c r="E47" s="36"/>
      <c r="F47" s="14"/>
    </row>
    <row r="48" spans="1:6" x14ac:dyDescent="0.25">
      <c r="A48" s="9"/>
      <c r="B48" s="38" t="s">
        <v>36</v>
      </c>
      <c r="C48" s="17"/>
      <c r="D48" s="18"/>
      <c r="E48" s="36"/>
      <c r="F48" s="14"/>
    </row>
    <row r="49" spans="1:6" x14ac:dyDescent="0.25">
      <c r="A49" s="9"/>
      <c r="B49" s="38" t="s">
        <v>37</v>
      </c>
      <c r="C49" s="17"/>
      <c r="D49" s="18"/>
      <c r="E49" s="36"/>
      <c r="F49" s="14"/>
    </row>
    <row r="50" spans="1:6" x14ac:dyDescent="0.25">
      <c r="A50" s="9"/>
      <c r="B50" s="39"/>
      <c r="C50" s="17"/>
      <c r="D50" s="18"/>
      <c r="E50" s="36"/>
      <c r="F50" s="14"/>
    </row>
    <row r="51" spans="1:6" s="42" customFormat="1" ht="15.6" x14ac:dyDescent="0.3">
      <c r="A51" s="15" t="s">
        <v>7</v>
      </c>
      <c r="B51" s="40" t="s">
        <v>90</v>
      </c>
      <c r="C51" s="17">
        <v>300</v>
      </c>
      <c r="D51" s="41" t="s">
        <v>38</v>
      </c>
      <c r="E51" s="36"/>
      <c r="F51" s="14"/>
    </row>
    <row r="52" spans="1:6" x14ac:dyDescent="0.25">
      <c r="A52" s="15" t="s">
        <v>10</v>
      </c>
      <c r="B52" s="43" t="s">
        <v>39</v>
      </c>
      <c r="C52" s="44">
        <v>63</v>
      </c>
      <c r="D52" s="45" t="s">
        <v>23</v>
      </c>
      <c r="E52" s="36"/>
      <c r="F52" s="14"/>
    </row>
    <row r="53" spans="1:6" s="42" customFormat="1" x14ac:dyDescent="0.25">
      <c r="A53" s="15" t="s">
        <v>13</v>
      </c>
      <c r="B53" s="46" t="s">
        <v>40</v>
      </c>
      <c r="C53" s="17">
        <f>42/3</f>
        <v>14</v>
      </c>
      <c r="D53" s="18" t="s">
        <v>12</v>
      </c>
      <c r="E53" s="36"/>
      <c r="F53" s="14"/>
    </row>
    <row r="54" spans="1:6" ht="24.6" customHeight="1" x14ac:dyDescent="0.25">
      <c r="A54" s="15" t="s">
        <v>41</v>
      </c>
      <c r="B54" s="47" t="s">
        <v>42</v>
      </c>
      <c r="C54" s="48">
        <v>350</v>
      </c>
      <c r="D54" s="49" t="s">
        <v>38</v>
      </c>
      <c r="E54" s="14"/>
      <c r="F54" s="14"/>
    </row>
    <row r="55" spans="1:6" ht="13.8" thickBot="1" x14ac:dyDescent="0.3">
      <c r="A55" s="9"/>
      <c r="C55" s="50"/>
      <c r="D55" s="45"/>
      <c r="E55" s="36"/>
      <c r="F55" s="14">
        <f t="shared" ref="F51:F55" si="1">C55*E55</f>
        <v>0</v>
      </c>
    </row>
    <row r="56" spans="1:6" ht="25.5" customHeight="1" thickBot="1" x14ac:dyDescent="0.3">
      <c r="A56" s="115" t="s">
        <v>26</v>
      </c>
      <c r="B56" s="116"/>
      <c r="C56" s="116"/>
      <c r="D56" s="116"/>
      <c r="E56" s="117"/>
      <c r="F56" s="7">
        <f>SUM(F51:F55)</f>
        <v>0</v>
      </c>
    </row>
    <row r="57" spans="1:6" x14ac:dyDescent="0.25">
      <c r="A57" s="9">
        <v>4</v>
      </c>
      <c r="B57" s="37" t="s">
        <v>83</v>
      </c>
      <c r="C57" s="51"/>
      <c r="D57" s="18"/>
      <c r="E57" s="36"/>
      <c r="F57" s="14"/>
    </row>
    <row r="58" spans="1:6" x14ac:dyDescent="0.25">
      <c r="A58" s="9"/>
      <c r="B58" s="37" t="s">
        <v>43</v>
      </c>
      <c r="C58" s="17"/>
      <c r="D58" s="18"/>
      <c r="E58" s="36"/>
      <c r="F58" s="14"/>
    </row>
    <row r="59" spans="1:6" x14ac:dyDescent="0.25">
      <c r="A59" s="15" t="s">
        <v>7</v>
      </c>
      <c r="B59" s="52"/>
      <c r="C59" s="44"/>
      <c r="D59" s="18"/>
      <c r="E59" s="53"/>
      <c r="F59" s="54">
        <f>E59*C59</f>
        <v>0</v>
      </c>
    </row>
    <row r="60" spans="1:6" ht="26.4" x14ac:dyDescent="0.25">
      <c r="A60" s="15"/>
      <c r="B60" s="74" t="s">
        <v>94</v>
      </c>
      <c r="C60" s="44">
        <v>9</v>
      </c>
      <c r="D60" s="18" t="s">
        <v>12</v>
      </c>
      <c r="E60" s="53"/>
      <c r="F60" s="54"/>
    </row>
    <row r="61" spans="1:6" x14ac:dyDescent="0.25">
      <c r="A61" s="15" t="s">
        <v>10</v>
      </c>
      <c r="B61" s="106" t="s">
        <v>44</v>
      </c>
      <c r="C61" s="44"/>
      <c r="D61" s="18"/>
      <c r="E61" s="53"/>
      <c r="F61" s="54"/>
    </row>
    <row r="62" spans="1:6" ht="39.6" x14ac:dyDescent="0.25">
      <c r="A62" s="15"/>
      <c r="B62" s="74" t="s">
        <v>95</v>
      </c>
      <c r="C62" s="44">
        <v>15</v>
      </c>
      <c r="D62" s="18" t="s">
        <v>12</v>
      </c>
      <c r="E62" s="53"/>
      <c r="F62" s="54"/>
    </row>
    <row r="63" spans="1:6" ht="14.25" customHeight="1" thickBot="1" x14ac:dyDescent="0.3">
      <c r="A63" s="9"/>
      <c r="B63" s="55"/>
      <c r="C63" s="17"/>
      <c r="D63" s="18"/>
      <c r="E63" s="36"/>
      <c r="F63" s="54">
        <f t="shared" ref="F63" si="2">E63*C63</f>
        <v>0</v>
      </c>
    </row>
    <row r="64" spans="1:6" ht="21.6" customHeight="1" thickBot="1" x14ac:dyDescent="0.3">
      <c r="A64" s="115" t="s">
        <v>26</v>
      </c>
      <c r="B64" s="116"/>
      <c r="C64" s="116"/>
      <c r="D64" s="116"/>
      <c r="E64" s="117"/>
      <c r="F64" s="7">
        <f>SUM(F59:F63)</f>
        <v>0</v>
      </c>
    </row>
    <row r="65" spans="1:8" x14ac:dyDescent="0.25">
      <c r="A65" s="9">
        <v>5</v>
      </c>
      <c r="B65" s="37" t="s">
        <v>46</v>
      </c>
      <c r="C65" s="51"/>
      <c r="D65" s="18"/>
      <c r="E65" s="36"/>
      <c r="F65" s="14"/>
    </row>
    <row r="66" spans="1:8" x14ac:dyDescent="0.25">
      <c r="A66" s="9"/>
      <c r="B66" s="38" t="s">
        <v>47</v>
      </c>
      <c r="C66" s="17"/>
      <c r="D66" s="18"/>
      <c r="E66" s="36"/>
      <c r="F66" s="14"/>
    </row>
    <row r="67" spans="1:8" ht="39.9" customHeight="1" x14ac:dyDescent="0.25">
      <c r="A67" s="15" t="s">
        <v>7</v>
      </c>
      <c r="B67" s="56" t="s">
        <v>97</v>
      </c>
      <c r="C67" s="44">
        <v>534.6</v>
      </c>
      <c r="D67" s="41" t="s">
        <v>38</v>
      </c>
      <c r="E67" s="57"/>
      <c r="F67" s="54"/>
    </row>
    <row r="68" spans="1:8" x14ac:dyDescent="0.25">
      <c r="A68" s="15"/>
      <c r="B68" s="39"/>
      <c r="C68" s="17"/>
      <c r="D68" s="18"/>
      <c r="E68" s="36"/>
      <c r="F68" s="54"/>
    </row>
    <row r="69" spans="1:8" ht="52.8" x14ac:dyDescent="0.25">
      <c r="A69" s="58" t="s">
        <v>10</v>
      </c>
      <c r="B69" s="59" t="s">
        <v>48</v>
      </c>
      <c r="C69" s="17">
        <v>254.6</v>
      </c>
      <c r="D69" s="41" t="s">
        <v>38</v>
      </c>
      <c r="E69" s="36"/>
      <c r="F69" s="54"/>
      <c r="G69" s="60"/>
      <c r="H69" s="60"/>
    </row>
    <row r="70" spans="1:8" x14ac:dyDescent="0.25">
      <c r="A70" s="58"/>
      <c r="B70" s="59"/>
      <c r="C70" s="17"/>
      <c r="D70" s="41"/>
      <c r="E70" s="36"/>
      <c r="F70" s="54"/>
      <c r="G70" s="60"/>
      <c r="H70" s="60"/>
    </row>
    <row r="71" spans="1:8" ht="39.6" x14ac:dyDescent="0.25">
      <c r="A71" s="58" t="s">
        <v>13</v>
      </c>
      <c r="B71" s="59" t="s">
        <v>49</v>
      </c>
      <c r="C71" s="17">
        <v>456.8</v>
      </c>
      <c r="D71" s="41" t="s">
        <v>38</v>
      </c>
      <c r="E71" s="36"/>
      <c r="F71" s="54"/>
      <c r="G71" s="60"/>
      <c r="H71" s="60"/>
    </row>
    <row r="72" spans="1:8" x14ac:dyDescent="0.25">
      <c r="A72" s="58"/>
      <c r="B72" s="59"/>
      <c r="C72" s="17"/>
      <c r="D72" s="41"/>
      <c r="E72" s="36"/>
      <c r="F72" s="54"/>
      <c r="G72" s="60"/>
      <c r="H72" s="60"/>
    </row>
    <row r="73" spans="1:8" ht="39.6" x14ac:dyDescent="0.25">
      <c r="A73" s="58" t="s">
        <v>41</v>
      </c>
      <c r="B73" s="59" t="s">
        <v>50</v>
      </c>
      <c r="C73" s="17">
        <v>256.8</v>
      </c>
      <c r="D73" s="41" t="s">
        <v>38</v>
      </c>
      <c r="E73" s="36"/>
      <c r="F73" s="54"/>
      <c r="G73" s="60"/>
      <c r="H73" s="60"/>
    </row>
    <row r="74" spans="1:8" x14ac:dyDescent="0.25">
      <c r="A74" s="58"/>
      <c r="B74" s="59"/>
      <c r="C74" s="17"/>
      <c r="D74" s="41"/>
      <c r="E74" s="36"/>
      <c r="F74" s="54"/>
      <c r="G74" s="60"/>
      <c r="H74" s="60"/>
    </row>
    <row r="75" spans="1:8" ht="52.8" x14ac:dyDescent="0.25">
      <c r="A75" s="58" t="s">
        <v>14</v>
      </c>
      <c r="B75" s="59" t="s">
        <v>51</v>
      </c>
      <c r="C75" s="17">
        <f>374.4*1.8</f>
        <v>673.92</v>
      </c>
      <c r="D75" s="41" t="s">
        <v>38</v>
      </c>
      <c r="E75" s="36"/>
      <c r="F75" s="54"/>
      <c r="G75" s="60"/>
      <c r="H75" s="60"/>
    </row>
    <row r="76" spans="1:8" x14ac:dyDescent="0.25">
      <c r="A76" s="58"/>
      <c r="B76" s="59"/>
      <c r="C76" s="17"/>
      <c r="D76" s="41"/>
      <c r="E76" s="36"/>
      <c r="F76" s="54"/>
      <c r="G76" s="60"/>
      <c r="H76" s="60"/>
    </row>
    <row r="77" spans="1:8" ht="52.8" x14ac:dyDescent="0.25">
      <c r="A77" s="61" t="s">
        <v>16</v>
      </c>
      <c r="B77" s="62" t="s">
        <v>52</v>
      </c>
      <c r="C77" s="63">
        <v>456.6</v>
      </c>
      <c r="D77" s="64" t="s">
        <v>38</v>
      </c>
      <c r="E77" s="65"/>
      <c r="F77" s="66"/>
      <c r="G77" s="60"/>
      <c r="H77" s="60"/>
    </row>
    <row r="78" spans="1:8" x14ac:dyDescent="0.25">
      <c r="A78" s="58"/>
      <c r="B78" s="59"/>
      <c r="C78" s="17"/>
      <c r="D78" s="41"/>
      <c r="E78" s="36"/>
      <c r="F78" s="54">
        <f t="shared" ref="F68:F81" si="3">E78*C78</f>
        <v>0</v>
      </c>
      <c r="G78" s="60"/>
      <c r="H78" s="60"/>
    </row>
    <row r="79" spans="1:8" ht="26.4" x14ac:dyDescent="0.25">
      <c r="A79" s="58" t="s">
        <v>45</v>
      </c>
      <c r="B79" s="59" t="s">
        <v>53</v>
      </c>
      <c r="C79" s="17">
        <f>66*0.3</f>
        <v>19.8</v>
      </c>
      <c r="D79" s="41" t="s">
        <v>38</v>
      </c>
      <c r="E79" s="36"/>
      <c r="F79" s="54"/>
      <c r="G79" s="60"/>
      <c r="H79" s="67"/>
    </row>
    <row r="80" spans="1:8" x14ac:dyDescent="0.25">
      <c r="A80" s="58"/>
      <c r="B80" s="59"/>
      <c r="C80" s="17"/>
      <c r="D80" s="41"/>
      <c r="E80" s="36"/>
      <c r="F80" s="54"/>
      <c r="G80" s="60"/>
      <c r="H80" s="67"/>
    </row>
    <row r="81" spans="1:8" ht="26.4" x14ac:dyDescent="0.25">
      <c r="A81" s="58" t="s">
        <v>17</v>
      </c>
      <c r="B81" s="59" t="s">
        <v>98</v>
      </c>
      <c r="C81" s="17">
        <v>1</v>
      </c>
      <c r="D81" s="41" t="s">
        <v>54</v>
      </c>
      <c r="E81" s="36"/>
      <c r="F81" s="54"/>
      <c r="G81" s="60"/>
      <c r="H81" s="67"/>
    </row>
    <row r="82" spans="1:8" ht="13.8" thickBot="1" x14ac:dyDescent="0.3">
      <c r="A82" s="58"/>
      <c r="B82" s="68"/>
      <c r="C82" s="17"/>
      <c r="D82" s="41"/>
      <c r="E82" s="36"/>
      <c r="F82" s="54">
        <f t="shared" ref="F82" si="4">E82*C82</f>
        <v>0</v>
      </c>
      <c r="G82" s="60"/>
      <c r="H82" s="60"/>
    </row>
    <row r="83" spans="1:8" ht="24.6" customHeight="1" thickBot="1" x14ac:dyDescent="0.3">
      <c r="A83" s="115" t="s">
        <v>26</v>
      </c>
      <c r="B83" s="116"/>
      <c r="C83" s="116"/>
      <c r="D83" s="116"/>
      <c r="E83" s="117"/>
      <c r="F83" s="7">
        <f>SUM(F65:F82)</f>
        <v>0</v>
      </c>
      <c r="G83" s="60"/>
      <c r="H83" s="60"/>
    </row>
    <row r="84" spans="1:8" x14ac:dyDescent="0.25">
      <c r="A84" s="69">
        <v>5</v>
      </c>
      <c r="B84" s="70" t="s">
        <v>55</v>
      </c>
      <c r="C84" s="71"/>
      <c r="D84" s="18"/>
      <c r="E84" s="36"/>
      <c r="F84" s="14"/>
      <c r="G84" s="60"/>
      <c r="H84" s="60"/>
    </row>
    <row r="85" spans="1:8" x14ac:dyDescent="0.25">
      <c r="A85" s="69"/>
      <c r="B85" s="89" t="s">
        <v>79</v>
      </c>
      <c r="C85" s="87"/>
      <c r="D85" s="18"/>
      <c r="E85" s="88"/>
      <c r="F85" s="14"/>
    </row>
    <row r="86" spans="1:8" ht="26.4" x14ac:dyDescent="0.25">
      <c r="A86" s="58" t="s">
        <v>7</v>
      </c>
      <c r="B86" s="90" t="s">
        <v>80</v>
      </c>
      <c r="C86" s="87">
        <v>1</v>
      </c>
      <c r="D86" s="18" t="s">
        <v>56</v>
      </c>
      <c r="E86" s="88"/>
      <c r="F86" s="14"/>
    </row>
    <row r="87" spans="1:8" x14ac:dyDescent="0.25">
      <c r="A87" s="58"/>
      <c r="B87" s="72" t="s">
        <v>57</v>
      </c>
      <c r="C87" s="71">
        <v>10</v>
      </c>
      <c r="D87" s="18" t="s">
        <v>12</v>
      </c>
      <c r="E87" s="36"/>
      <c r="F87" s="14"/>
    </row>
    <row r="88" spans="1:8" ht="13.8" thickBot="1" x14ac:dyDescent="0.3">
      <c r="A88" s="58"/>
      <c r="B88" s="72"/>
      <c r="C88" s="71"/>
      <c r="D88" s="18"/>
      <c r="E88" s="36"/>
      <c r="F88" s="14"/>
    </row>
    <row r="89" spans="1:8" ht="13.8" thickBot="1" x14ac:dyDescent="0.3">
      <c r="A89" s="58"/>
      <c r="B89" s="26"/>
      <c r="C89" s="26"/>
      <c r="D89" s="26"/>
      <c r="E89" s="27"/>
      <c r="F89" s="7">
        <f>SUM(F86:F88)</f>
        <v>0</v>
      </c>
    </row>
    <row r="90" spans="1:8" ht="12.9" customHeight="1" x14ac:dyDescent="0.25">
      <c r="A90" s="15"/>
      <c r="B90" s="37" t="s">
        <v>60</v>
      </c>
      <c r="C90" s="73"/>
      <c r="D90" s="18"/>
      <c r="E90" s="36"/>
      <c r="F90" s="14">
        <f t="shared" ref="F90:F97" si="5">E90*C90</f>
        <v>0</v>
      </c>
    </row>
    <row r="91" spans="1:8" x14ac:dyDescent="0.25">
      <c r="A91" s="15" t="s">
        <v>17</v>
      </c>
      <c r="B91" s="37"/>
      <c r="C91" s="73"/>
      <c r="D91" s="18"/>
      <c r="E91" s="36"/>
      <c r="F91" s="14">
        <f t="shared" si="5"/>
        <v>0</v>
      </c>
    </row>
    <row r="92" spans="1:8" ht="52.8" x14ac:dyDescent="0.25">
      <c r="A92" s="15"/>
      <c r="B92" s="55" t="s">
        <v>63</v>
      </c>
      <c r="C92" s="48">
        <v>1</v>
      </c>
      <c r="D92" s="18" t="s">
        <v>56</v>
      </c>
      <c r="E92" s="36"/>
      <c r="F92" s="14"/>
    </row>
    <row r="93" spans="1:8" x14ac:dyDescent="0.25">
      <c r="A93" s="15" t="s">
        <v>21</v>
      </c>
      <c r="B93" s="37"/>
      <c r="C93" s="48"/>
      <c r="D93" s="18"/>
      <c r="E93" s="36"/>
      <c r="F93" s="14"/>
    </row>
    <row r="94" spans="1:8" ht="26.4" x14ac:dyDescent="0.25">
      <c r="A94" s="15"/>
      <c r="B94" s="55" t="s">
        <v>65</v>
      </c>
      <c r="C94" s="48">
        <v>6</v>
      </c>
      <c r="D94" s="18" t="s">
        <v>12</v>
      </c>
      <c r="E94" s="36"/>
      <c r="F94" s="14"/>
    </row>
    <row r="95" spans="1:8" x14ac:dyDescent="0.25">
      <c r="A95" s="15" t="s">
        <v>58</v>
      </c>
      <c r="B95" s="37"/>
      <c r="C95" s="48"/>
      <c r="D95" s="18"/>
      <c r="E95" s="36"/>
      <c r="F95" s="14"/>
    </row>
    <row r="96" spans="1:8" ht="14.1" customHeight="1" x14ac:dyDescent="0.25">
      <c r="A96" s="15"/>
      <c r="B96" s="75" t="s">
        <v>67</v>
      </c>
      <c r="C96" s="48">
        <v>1</v>
      </c>
      <c r="D96" s="18" t="s">
        <v>56</v>
      </c>
      <c r="E96" s="36"/>
      <c r="F96" s="14"/>
    </row>
    <row r="97" spans="1:8" ht="13.8" thickBot="1" x14ac:dyDescent="0.3">
      <c r="A97" s="15" t="s">
        <v>59</v>
      </c>
      <c r="B97" s="37"/>
      <c r="C97" s="76"/>
      <c r="D97" s="18"/>
      <c r="E97" s="36"/>
      <c r="F97" s="14"/>
    </row>
    <row r="98" spans="1:8" ht="14.1" customHeight="1" thickBot="1" x14ac:dyDescent="0.3">
      <c r="A98" s="9"/>
      <c r="B98" s="26"/>
      <c r="C98" s="26"/>
      <c r="D98" s="26"/>
      <c r="E98" s="27"/>
      <c r="F98" s="7">
        <f>SUM(F90:F97)</f>
        <v>0</v>
      </c>
    </row>
    <row r="99" spans="1:8" ht="14.1" customHeight="1" x14ac:dyDescent="0.25">
      <c r="A99" s="9"/>
      <c r="B99" s="120" t="s">
        <v>68</v>
      </c>
      <c r="C99" s="121"/>
      <c r="D99" s="121"/>
      <c r="E99" s="122"/>
      <c r="F99" s="14"/>
    </row>
    <row r="100" spans="1:8" ht="14.1" customHeight="1" x14ac:dyDescent="0.25">
      <c r="A100" s="15"/>
      <c r="B100" s="123" t="s">
        <v>69</v>
      </c>
      <c r="C100" s="124"/>
      <c r="D100" s="124"/>
      <c r="E100" s="125"/>
      <c r="F100" s="14">
        <f>F30</f>
        <v>0</v>
      </c>
    </row>
    <row r="101" spans="1:8" x14ac:dyDescent="0.25">
      <c r="A101" s="58" t="s">
        <v>61</v>
      </c>
      <c r="B101" s="123" t="s">
        <v>70</v>
      </c>
      <c r="C101" s="124"/>
      <c r="D101" s="124"/>
      <c r="E101" s="125"/>
      <c r="F101" s="14">
        <f>F39</f>
        <v>0</v>
      </c>
    </row>
    <row r="102" spans="1:8" ht="14.1" customHeight="1" x14ac:dyDescent="0.25">
      <c r="A102" s="15"/>
      <c r="B102" s="123" t="s">
        <v>71</v>
      </c>
      <c r="C102" s="124"/>
      <c r="D102" s="124"/>
      <c r="E102" s="125"/>
      <c r="F102" s="14">
        <f>F56</f>
        <v>0</v>
      </c>
    </row>
    <row r="103" spans="1:8" x14ac:dyDescent="0.25">
      <c r="A103" s="15" t="s">
        <v>62</v>
      </c>
      <c r="B103" s="123" t="s">
        <v>72</v>
      </c>
      <c r="C103" s="124"/>
      <c r="D103" s="124"/>
      <c r="E103" s="125"/>
      <c r="F103" s="14">
        <f>F64</f>
        <v>0</v>
      </c>
    </row>
    <row r="104" spans="1:8" ht="14.1" customHeight="1" x14ac:dyDescent="0.25">
      <c r="A104" s="15"/>
      <c r="B104" s="123" t="s">
        <v>73</v>
      </c>
      <c r="C104" s="124"/>
      <c r="D104" s="124"/>
      <c r="E104" s="125"/>
      <c r="F104" s="14">
        <f>SUM(F83)</f>
        <v>0</v>
      </c>
    </row>
    <row r="105" spans="1:8" x14ac:dyDescent="0.25">
      <c r="A105" s="15" t="s">
        <v>64</v>
      </c>
      <c r="B105" s="123" t="s">
        <v>74</v>
      </c>
      <c r="C105" s="124"/>
      <c r="D105" s="124"/>
      <c r="E105" s="125"/>
      <c r="F105" s="14">
        <f>F89</f>
        <v>0</v>
      </c>
    </row>
    <row r="106" spans="1:8" ht="14.1" customHeight="1" x14ac:dyDescent="0.25">
      <c r="A106" s="15"/>
      <c r="B106" s="123" t="s">
        <v>75</v>
      </c>
      <c r="C106" s="124"/>
      <c r="D106" s="124"/>
      <c r="E106" s="125"/>
      <c r="F106" s="14">
        <f>F98</f>
        <v>0</v>
      </c>
    </row>
    <row r="107" spans="1:8" ht="14.4" customHeight="1" thickBot="1" x14ac:dyDescent="0.3">
      <c r="A107" s="15" t="s">
        <v>66</v>
      </c>
      <c r="B107" s="123"/>
      <c r="C107" s="124"/>
      <c r="D107" s="124"/>
      <c r="E107" s="125"/>
      <c r="F107" s="14"/>
    </row>
    <row r="108" spans="1:8" ht="14.1" customHeight="1" thickBot="1" x14ac:dyDescent="0.3">
      <c r="A108" s="9"/>
      <c r="B108" s="77"/>
      <c r="C108" s="77"/>
      <c r="D108" s="77"/>
      <c r="E108" s="78"/>
      <c r="F108" s="79">
        <f>SUM(F100:F107)</f>
        <v>0</v>
      </c>
    </row>
    <row r="109" spans="1:8" x14ac:dyDescent="0.25">
      <c r="H109" s="83"/>
    </row>
  </sheetData>
  <mergeCells count="17">
    <mergeCell ref="B106:E106"/>
    <mergeCell ref="B107:E107"/>
    <mergeCell ref="B101:E101"/>
    <mergeCell ref="B102:E102"/>
    <mergeCell ref="B103:E103"/>
    <mergeCell ref="B104:E104"/>
    <mergeCell ref="B105:E105"/>
    <mergeCell ref="A56:E56"/>
    <mergeCell ref="A64:E64"/>
    <mergeCell ref="A83:E83"/>
    <mergeCell ref="B99:E99"/>
    <mergeCell ref="B100:E100"/>
    <mergeCell ref="A8:F8"/>
    <mergeCell ref="A1:F6"/>
    <mergeCell ref="A7:F7"/>
    <mergeCell ref="A30:E30"/>
    <mergeCell ref="A39:E3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09B00-427F-4CE2-9FAD-DB8650BBAC3A}">
  <dimension ref="A1:H97"/>
  <sheetViews>
    <sheetView workbookViewId="0">
      <selection activeCell="G13" sqref="G13"/>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18" t="s">
        <v>104</v>
      </c>
      <c r="B7" s="118"/>
      <c r="C7" s="118"/>
      <c r="D7" s="118"/>
      <c r="E7" s="118"/>
      <c r="F7" s="119"/>
    </row>
    <row r="8" spans="1:6" ht="36" customHeight="1" thickBot="1" x14ac:dyDescent="0.3">
      <c r="A8" s="118" t="s">
        <v>101</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f t="shared" ref="F17:F29" si="0">( E23*C23)</f>
        <v>0</v>
      </c>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24</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86</v>
      </c>
      <c r="B28" s="23" t="s">
        <v>87</v>
      </c>
      <c r="C28" s="17">
        <v>198</v>
      </c>
      <c r="D28" s="18" t="s">
        <v>88</v>
      </c>
      <c r="E28" s="13"/>
      <c r="F28" s="14"/>
    </row>
    <row r="29" spans="1:6" ht="13.8" thickBot="1" x14ac:dyDescent="0.3">
      <c r="A29" s="9"/>
      <c r="B29" s="24"/>
      <c r="C29" s="25"/>
      <c r="D29" s="18"/>
      <c r="E29" s="13"/>
      <c r="F29" s="14">
        <f t="shared" si="0"/>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250</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300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250</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9</v>
      </c>
      <c r="D59" s="18" t="s">
        <v>12</v>
      </c>
      <c r="E59" s="53"/>
      <c r="F59" s="54"/>
    </row>
    <row r="60" spans="1:6" x14ac:dyDescent="0.25">
      <c r="A60" s="15" t="s">
        <v>10</v>
      </c>
      <c r="B60" s="106" t="s">
        <v>44</v>
      </c>
      <c r="C60" s="44"/>
      <c r="D60" s="18"/>
      <c r="E60" s="53"/>
      <c r="F60" s="54"/>
    </row>
    <row r="61" spans="1:6" ht="39.6" x14ac:dyDescent="0.25">
      <c r="A61" s="15"/>
      <c r="B61" s="74" t="s">
        <v>95</v>
      </c>
      <c r="C61" s="44">
        <v>15</v>
      </c>
      <c r="D61" s="18" t="s">
        <v>12</v>
      </c>
      <c r="E61" s="53"/>
      <c r="F61" s="54"/>
    </row>
    <row r="62" spans="1:6" ht="14.25" customHeight="1" thickBot="1" x14ac:dyDescent="0.3">
      <c r="A62" s="9"/>
      <c r="B62" s="55"/>
      <c r="C62" s="17"/>
      <c r="D62" s="18"/>
      <c r="E62" s="36"/>
      <c r="F62" s="54">
        <f t="shared" ref="F59: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534.6</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456.6</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f>66*0.3</f>
        <v>19.8</v>
      </c>
      <c r="D78" s="41" t="s">
        <v>38</v>
      </c>
      <c r="E78" s="36"/>
      <c r="F78" s="54"/>
      <c r="G78" s="60"/>
      <c r="H78" s="67"/>
    </row>
    <row r="79" spans="1:8" x14ac:dyDescent="0.25">
      <c r="A79" s="58"/>
      <c r="B79" s="59"/>
      <c r="C79" s="17"/>
      <c r="D79" s="41"/>
      <c r="E79" s="36"/>
      <c r="F79" s="54"/>
      <c r="G79" s="60"/>
      <c r="H79" s="67"/>
    </row>
    <row r="80" spans="1:8" ht="26.4" x14ac:dyDescent="0.25">
      <c r="A80" s="58" t="s">
        <v>17</v>
      </c>
      <c r="B80" s="59" t="s">
        <v>98</v>
      </c>
      <c r="C80" s="17">
        <v>1</v>
      </c>
      <c r="D80" s="41" t="s">
        <v>54</v>
      </c>
      <c r="E80" s="36"/>
      <c r="F80" s="54"/>
      <c r="G80" s="60"/>
      <c r="H80" s="67"/>
    </row>
    <row r="81" spans="1:8" ht="13.8" thickBot="1" x14ac:dyDescent="0.3">
      <c r="A81" s="58"/>
      <c r="B81" s="68"/>
      <c r="C81" s="17"/>
      <c r="D81" s="41"/>
      <c r="E81" s="36"/>
      <c r="F81" s="54">
        <f t="shared" ref="F67:F81" si="3">E81*C81</f>
        <v>0</v>
      </c>
      <c r="G81" s="60"/>
      <c r="H81" s="60"/>
    </row>
    <row r="82" spans="1:8" ht="24.6" customHeight="1" thickBot="1" x14ac:dyDescent="0.3">
      <c r="A82" s="115" t="s">
        <v>26</v>
      </c>
      <c r="B82" s="116"/>
      <c r="C82" s="116"/>
      <c r="D82" s="116"/>
      <c r="E82" s="117"/>
      <c r="F82" s="7">
        <f>SUM(F64:F81)</f>
        <v>0</v>
      </c>
      <c r="G82" s="60"/>
      <c r="H82" s="60"/>
    </row>
    <row r="83" spans="1:8" x14ac:dyDescent="0.25">
      <c r="A83" s="69">
        <v>5</v>
      </c>
      <c r="B83" s="70" t="s">
        <v>55</v>
      </c>
      <c r="C83" s="71"/>
      <c r="D83" s="18"/>
      <c r="E83" s="36"/>
      <c r="F83" s="14"/>
      <c r="G83" s="60"/>
      <c r="H83" s="60"/>
    </row>
    <row r="84" spans="1:8" x14ac:dyDescent="0.25">
      <c r="A84" s="69"/>
      <c r="B84" s="89" t="s">
        <v>79</v>
      </c>
      <c r="C84" s="87"/>
      <c r="D84" s="18"/>
      <c r="E84" s="88"/>
      <c r="F84" s="14"/>
    </row>
    <row r="85" spans="1:8" ht="26.4" x14ac:dyDescent="0.25">
      <c r="A85" s="58" t="s">
        <v>7</v>
      </c>
      <c r="B85" s="90" t="s">
        <v>80</v>
      </c>
      <c r="C85" s="87">
        <v>1</v>
      </c>
      <c r="D85" s="18" t="s">
        <v>56</v>
      </c>
      <c r="E85" s="88"/>
      <c r="F85" s="14"/>
    </row>
    <row r="86" spans="1:8" x14ac:dyDescent="0.25">
      <c r="A86" s="58"/>
      <c r="B86" s="72" t="s">
        <v>57</v>
      </c>
      <c r="C86" s="71">
        <v>6</v>
      </c>
      <c r="D86" s="18" t="s">
        <v>12</v>
      </c>
      <c r="E86" s="36"/>
      <c r="F86" s="14"/>
    </row>
    <row r="87" spans="1:8" ht="13.8" thickBot="1" x14ac:dyDescent="0.3">
      <c r="A87" s="58"/>
      <c r="B87" s="72"/>
      <c r="C87" s="71"/>
      <c r="D87" s="18"/>
      <c r="E87" s="36"/>
      <c r="F87" s="14">
        <f t="shared" ref="F86:F87" si="4">E87*C87</f>
        <v>0</v>
      </c>
    </row>
    <row r="88" spans="1:8" ht="13.8" thickBot="1" x14ac:dyDescent="0.3">
      <c r="A88" s="58"/>
      <c r="B88" s="26"/>
      <c r="C88" s="26"/>
      <c r="D88" s="26"/>
      <c r="E88" s="27"/>
      <c r="F88" s="7">
        <f>SUM(F85:F87)</f>
        <v>0</v>
      </c>
    </row>
    <row r="89" spans="1:8" ht="14.1" customHeight="1" x14ac:dyDescent="0.25">
      <c r="A89" s="9"/>
      <c r="B89" s="120" t="s">
        <v>68</v>
      </c>
      <c r="C89" s="121"/>
      <c r="D89" s="121"/>
      <c r="E89" s="122"/>
      <c r="F89" s="14"/>
    </row>
    <row r="90" spans="1:8" ht="14.1" customHeight="1" x14ac:dyDescent="0.25">
      <c r="A90" s="15"/>
      <c r="B90" s="123" t="s">
        <v>69</v>
      </c>
      <c r="C90" s="124"/>
      <c r="D90" s="124"/>
      <c r="E90" s="125"/>
      <c r="F90" s="14">
        <f>F30</f>
        <v>0</v>
      </c>
    </row>
    <row r="91" spans="1:8" x14ac:dyDescent="0.25">
      <c r="A91" s="58" t="s">
        <v>61</v>
      </c>
      <c r="B91" s="123" t="s">
        <v>70</v>
      </c>
      <c r="C91" s="124"/>
      <c r="D91" s="124"/>
      <c r="E91" s="125"/>
      <c r="F91" s="14">
        <f>F38</f>
        <v>0</v>
      </c>
    </row>
    <row r="92" spans="1:8" ht="14.1" customHeight="1" x14ac:dyDescent="0.25">
      <c r="A92" s="15"/>
      <c r="B92" s="123" t="s">
        <v>71</v>
      </c>
      <c r="C92" s="124"/>
      <c r="D92" s="124"/>
      <c r="E92" s="125"/>
      <c r="F92" s="14">
        <f>F55</f>
        <v>0</v>
      </c>
    </row>
    <row r="93" spans="1:8" x14ac:dyDescent="0.25">
      <c r="A93" s="15" t="s">
        <v>62</v>
      </c>
      <c r="B93" s="123" t="s">
        <v>72</v>
      </c>
      <c r="C93" s="124"/>
      <c r="D93" s="124"/>
      <c r="E93" s="125"/>
      <c r="F93" s="14">
        <f>F63</f>
        <v>0</v>
      </c>
    </row>
    <row r="94" spans="1:8" ht="14.1" customHeight="1" x14ac:dyDescent="0.25">
      <c r="A94" s="15"/>
      <c r="B94" s="123" t="s">
        <v>73</v>
      </c>
      <c r="C94" s="124"/>
      <c r="D94" s="124"/>
      <c r="E94" s="125"/>
      <c r="F94" s="14">
        <f>SUM(F82)</f>
        <v>0</v>
      </c>
    </row>
    <row r="95" spans="1:8" ht="14.4" customHeight="1" thickBot="1" x14ac:dyDescent="0.3">
      <c r="A95" s="15" t="s">
        <v>66</v>
      </c>
      <c r="B95" s="123"/>
      <c r="C95" s="124"/>
      <c r="D95" s="124"/>
      <c r="E95" s="125"/>
      <c r="F95" s="14"/>
    </row>
    <row r="96" spans="1:8" ht="14.1" customHeight="1" thickBot="1" x14ac:dyDescent="0.3">
      <c r="A96" s="9"/>
      <c r="B96" s="77"/>
      <c r="C96" s="77"/>
      <c r="D96" s="77"/>
      <c r="E96" s="78"/>
      <c r="F96" s="79">
        <f>SUM(F90:F95)</f>
        <v>0</v>
      </c>
    </row>
    <row r="97" spans="8:8" x14ac:dyDescent="0.25">
      <c r="H97" s="83"/>
    </row>
  </sheetData>
  <mergeCells count="15">
    <mergeCell ref="A1:F6"/>
    <mergeCell ref="A7:F7"/>
    <mergeCell ref="A30:E30"/>
    <mergeCell ref="B94:E94"/>
    <mergeCell ref="B95:E95"/>
    <mergeCell ref="A8:F8"/>
    <mergeCell ref="A38:E38"/>
    <mergeCell ref="A55:E55"/>
    <mergeCell ref="A63:E63"/>
    <mergeCell ref="A82:E82"/>
    <mergeCell ref="B89:E89"/>
    <mergeCell ref="B90:E90"/>
    <mergeCell ref="B91:E91"/>
    <mergeCell ref="B92:E92"/>
    <mergeCell ref="B93:E9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8F736-7DC7-4F6A-83A9-3DF87D0B2FEF}">
  <dimension ref="A1:H95"/>
  <sheetViews>
    <sheetView workbookViewId="0">
      <selection activeCell="F13" sqref="F13"/>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86"/>
    <col min="8" max="8" width="35.109375" style="86" customWidth="1"/>
    <col min="9" max="16384" width="8.88671875" style="86"/>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18" t="s">
        <v>105</v>
      </c>
      <c r="B7" s="118"/>
      <c r="C7" s="118"/>
      <c r="D7" s="118"/>
      <c r="E7" s="118"/>
      <c r="F7" s="119"/>
    </row>
    <row r="8" spans="1:6" ht="36" customHeight="1" thickBot="1" x14ac:dyDescent="0.3">
      <c r="A8" s="118" t="s">
        <v>101</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24</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86</v>
      </c>
      <c r="B28" s="23" t="s">
        <v>87</v>
      </c>
      <c r="C28" s="17">
        <v>198</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39.6" x14ac:dyDescent="0.25">
      <c r="A33" s="96" t="s">
        <v>7</v>
      </c>
      <c r="B33" s="97" t="s">
        <v>84</v>
      </c>
      <c r="C33" s="98">
        <v>180</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150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198</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3</v>
      </c>
      <c r="D59" s="18" t="s">
        <v>12</v>
      </c>
      <c r="E59" s="53"/>
      <c r="F59" s="54"/>
    </row>
    <row r="60" spans="1:6" x14ac:dyDescent="0.25">
      <c r="A60" s="15" t="s">
        <v>10</v>
      </c>
      <c r="B60" s="106" t="s">
        <v>44</v>
      </c>
      <c r="C60" s="44"/>
      <c r="D60" s="18"/>
      <c r="E60" s="53"/>
      <c r="F60" s="54"/>
    </row>
    <row r="61" spans="1:6" ht="39.6" x14ac:dyDescent="0.25">
      <c r="A61" s="15"/>
      <c r="B61" s="74" t="s">
        <v>95</v>
      </c>
      <c r="C61" s="44">
        <v>4</v>
      </c>
      <c r="D61" s="18" t="s">
        <v>12</v>
      </c>
      <c r="E61" s="53"/>
      <c r="F61" s="54"/>
    </row>
    <row r="62" spans="1:6" ht="14.25" customHeight="1" thickBot="1" x14ac:dyDescent="0.3">
      <c r="A62" s="9"/>
      <c r="B62" s="55"/>
      <c r="C62" s="17"/>
      <c r="D62" s="18"/>
      <c r="E62" s="36"/>
      <c r="F62" s="54">
        <f t="shared" ref="F59: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534.6</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456.6</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f>66*0.3</f>
        <v>19.8</v>
      </c>
      <c r="D78" s="41" t="s">
        <v>38</v>
      </c>
      <c r="E78" s="36"/>
      <c r="F78" s="54"/>
      <c r="G78" s="60"/>
      <c r="H78" s="67"/>
    </row>
    <row r="79" spans="1:8" ht="13.8" thickBot="1" x14ac:dyDescent="0.3">
      <c r="A79" s="58"/>
      <c r="B79" s="59"/>
      <c r="C79" s="17"/>
      <c r="D79" s="41"/>
      <c r="E79" s="36"/>
      <c r="F79" s="54"/>
      <c r="G79" s="60"/>
      <c r="H79" s="67"/>
    </row>
    <row r="80" spans="1:8" ht="24.6" customHeight="1" thickBot="1" x14ac:dyDescent="0.3">
      <c r="A80" s="115" t="s">
        <v>26</v>
      </c>
      <c r="B80" s="116"/>
      <c r="C80" s="116"/>
      <c r="D80" s="116"/>
      <c r="E80" s="117"/>
      <c r="F80" s="7">
        <f>SUM(F64:F79)</f>
        <v>0</v>
      </c>
      <c r="G80" s="60"/>
      <c r="H80" s="60"/>
    </row>
    <row r="81" spans="1:8" x14ac:dyDescent="0.25">
      <c r="A81" s="69">
        <v>5</v>
      </c>
      <c r="B81" s="70" t="s">
        <v>55</v>
      </c>
      <c r="C81" s="71"/>
      <c r="D81" s="18"/>
      <c r="E81" s="36"/>
      <c r="F81" s="14"/>
      <c r="G81" s="60"/>
      <c r="H81" s="60"/>
    </row>
    <row r="82" spans="1:8" x14ac:dyDescent="0.25">
      <c r="A82" s="69"/>
      <c r="B82" s="89" t="s">
        <v>79</v>
      </c>
      <c r="C82" s="87"/>
      <c r="D82" s="18"/>
      <c r="E82" s="88"/>
      <c r="F82" s="14"/>
    </row>
    <row r="83" spans="1:8" ht="26.4" x14ac:dyDescent="0.25">
      <c r="A83" s="58" t="s">
        <v>7</v>
      </c>
      <c r="B83" s="90" t="s">
        <v>80</v>
      </c>
      <c r="C83" s="87">
        <v>1</v>
      </c>
      <c r="D83" s="18" t="s">
        <v>56</v>
      </c>
      <c r="E83" s="88"/>
      <c r="F83" s="14"/>
    </row>
    <row r="84" spans="1:8" x14ac:dyDescent="0.25">
      <c r="A84" s="58"/>
      <c r="B84" s="72" t="s">
        <v>57</v>
      </c>
      <c r="C84" s="71">
        <v>6</v>
      </c>
      <c r="D84" s="18" t="s">
        <v>12</v>
      </c>
      <c r="E84" s="36"/>
      <c r="F84" s="14"/>
    </row>
    <row r="85" spans="1:8" ht="13.8" thickBot="1" x14ac:dyDescent="0.3">
      <c r="A85" s="58"/>
      <c r="B85" s="72"/>
      <c r="C85" s="71"/>
      <c r="D85" s="18"/>
      <c r="E85" s="36"/>
      <c r="F85" s="14">
        <f t="shared" ref="F84:F85" si="3">E85*C85</f>
        <v>0</v>
      </c>
    </row>
    <row r="86" spans="1:8" ht="13.8" thickBot="1" x14ac:dyDescent="0.3">
      <c r="A86" s="58"/>
      <c r="B86" s="84"/>
      <c r="C86" s="84"/>
      <c r="D86" s="84"/>
      <c r="E86" s="85"/>
      <c r="F86" s="7">
        <f>SUM(F83:F85)</f>
        <v>0</v>
      </c>
    </row>
    <row r="87" spans="1:8" ht="14.1" customHeight="1" x14ac:dyDescent="0.25">
      <c r="A87" s="9"/>
      <c r="B87" s="120" t="s">
        <v>68</v>
      </c>
      <c r="C87" s="121"/>
      <c r="D87" s="121"/>
      <c r="E87" s="122"/>
      <c r="F87" s="14"/>
    </row>
    <row r="88" spans="1:8" ht="14.1" customHeight="1" x14ac:dyDescent="0.25">
      <c r="A88" s="15"/>
      <c r="B88" s="123" t="s">
        <v>69</v>
      </c>
      <c r="C88" s="124"/>
      <c r="D88" s="124"/>
      <c r="E88" s="125"/>
      <c r="F88" s="14">
        <f>F30</f>
        <v>0</v>
      </c>
    </row>
    <row r="89" spans="1:8" x14ac:dyDescent="0.25">
      <c r="A89" s="58" t="s">
        <v>61</v>
      </c>
      <c r="B89" s="123" t="s">
        <v>70</v>
      </c>
      <c r="C89" s="124"/>
      <c r="D89" s="124"/>
      <c r="E89" s="125"/>
      <c r="F89" s="14">
        <f>F38</f>
        <v>0</v>
      </c>
    </row>
    <row r="90" spans="1:8" ht="14.1" customHeight="1" x14ac:dyDescent="0.25">
      <c r="A90" s="15"/>
      <c r="B90" s="123" t="s">
        <v>71</v>
      </c>
      <c r="C90" s="124"/>
      <c r="D90" s="124"/>
      <c r="E90" s="125"/>
      <c r="F90" s="14">
        <f>F55</f>
        <v>0</v>
      </c>
    </row>
    <row r="91" spans="1:8" x14ac:dyDescent="0.25">
      <c r="A91" s="15" t="s">
        <v>62</v>
      </c>
      <c r="B91" s="123" t="s">
        <v>72</v>
      </c>
      <c r="C91" s="124"/>
      <c r="D91" s="124"/>
      <c r="E91" s="125"/>
      <c r="F91" s="14">
        <f>F63</f>
        <v>0</v>
      </c>
    </row>
    <row r="92" spans="1:8" ht="14.1" customHeight="1" x14ac:dyDescent="0.25">
      <c r="A92" s="15"/>
      <c r="B92" s="123" t="s">
        <v>73</v>
      </c>
      <c r="C92" s="124"/>
      <c r="D92" s="124"/>
      <c r="E92" s="125"/>
      <c r="F92" s="14">
        <f>SUM(F80)</f>
        <v>0</v>
      </c>
    </row>
    <row r="93" spans="1:8" ht="14.4" customHeight="1" thickBot="1" x14ac:dyDescent="0.3">
      <c r="A93" s="15" t="s">
        <v>66</v>
      </c>
      <c r="B93" s="123"/>
      <c r="C93" s="124"/>
      <c r="D93" s="124"/>
      <c r="E93" s="125"/>
      <c r="F93" s="14"/>
    </row>
    <row r="94" spans="1:8" ht="14.1" customHeight="1" thickBot="1" x14ac:dyDescent="0.3">
      <c r="A94" s="9"/>
      <c r="B94" s="77"/>
      <c r="C94" s="77"/>
      <c r="D94" s="77"/>
      <c r="E94" s="78"/>
      <c r="F94" s="79">
        <f>SUM(F88:F93)</f>
        <v>0</v>
      </c>
    </row>
    <row r="95" spans="1:8" x14ac:dyDescent="0.25">
      <c r="H95" s="83"/>
    </row>
  </sheetData>
  <mergeCells count="15">
    <mergeCell ref="B91:E91"/>
    <mergeCell ref="B92:E92"/>
    <mergeCell ref="B93:E93"/>
    <mergeCell ref="A63:E63"/>
    <mergeCell ref="A80:E80"/>
    <mergeCell ref="B87:E87"/>
    <mergeCell ref="B88:E88"/>
    <mergeCell ref="B89:E89"/>
    <mergeCell ref="B90:E90"/>
    <mergeCell ref="A55:E55"/>
    <mergeCell ref="A1:F6"/>
    <mergeCell ref="A7:F7"/>
    <mergeCell ref="A8:F8"/>
    <mergeCell ref="A30:E30"/>
    <mergeCell ref="A38:E3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8CD96-CDD3-4E32-9A57-9BDEED288D14}">
  <dimension ref="A1:H95"/>
  <sheetViews>
    <sheetView workbookViewId="0">
      <selection activeCell="F13" sqref="F13"/>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35" t="s">
        <v>106</v>
      </c>
      <c r="B7" s="135"/>
      <c r="C7" s="135"/>
      <c r="D7" s="135"/>
      <c r="E7" s="135"/>
      <c r="F7" s="136"/>
    </row>
    <row r="8" spans="1:6" ht="36" customHeight="1" thickBot="1" x14ac:dyDescent="0.3">
      <c r="A8" s="118" t="s">
        <v>85</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86</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24</v>
      </c>
      <c r="B28" s="23" t="s">
        <v>87</v>
      </c>
      <c r="C28" s="17">
        <v>198</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198</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150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198</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5</v>
      </c>
      <c r="D59" s="18" t="s">
        <v>12</v>
      </c>
      <c r="E59" s="53"/>
      <c r="F59" s="54"/>
    </row>
    <row r="60" spans="1:6" x14ac:dyDescent="0.25">
      <c r="A60" s="15" t="s">
        <v>10</v>
      </c>
      <c r="B60" s="106" t="s">
        <v>44</v>
      </c>
      <c r="C60" s="44"/>
      <c r="D60" s="18"/>
      <c r="E60" s="53"/>
      <c r="F60" s="54"/>
    </row>
    <row r="61" spans="1:6" ht="39.6" x14ac:dyDescent="0.25">
      <c r="A61" s="15"/>
      <c r="B61" s="74" t="s">
        <v>95</v>
      </c>
      <c r="C61" s="44">
        <v>15</v>
      </c>
      <c r="D61" s="18" t="s">
        <v>12</v>
      </c>
      <c r="E61" s="53"/>
      <c r="F61" s="54"/>
    </row>
    <row r="62" spans="1:6" ht="14.25" customHeight="1" thickBot="1" x14ac:dyDescent="0.3">
      <c r="A62" s="9"/>
      <c r="B62" s="55"/>
      <c r="C62" s="17"/>
      <c r="D62" s="18"/>
      <c r="E62" s="36"/>
      <c r="F62" s="54">
        <f t="shared" ref="F59: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355.5</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456.6</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f>66*0.3</f>
        <v>19.8</v>
      </c>
      <c r="D78" s="41" t="s">
        <v>38</v>
      </c>
      <c r="E78" s="36"/>
      <c r="F78" s="54"/>
      <c r="G78" s="60"/>
      <c r="H78" s="67"/>
    </row>
    <row r="79" spans="1:8" ht="13.8" thickBot="1" x14ac:dyDescent="0.3">
      <c r="A79" s="58"/>
      <c r="B79" s="59"/>
      <c r="C79" s="17"/>
      <c r="D79" s="41"/>
      <c r="E79" s="36"/>
      <c r="F79" s="54">
        <f t="shared" ref="F67:F79" si="3">E79*C79</f>
        <v>0</v>
      </c>
      <c r="G79" s="60"/>
      <c r="H79" s="67"/>
    </row>
    <row r="80" spans="1:8" ht="24.6" customHeight="1" thickBot="1" x14ac:dyDescent="0.3">
      <c r="A80" s="115" t="s">
        <v>26</v>
      </c>
      <c r="B80" s="116"/>
      <c r="C80" s="116"/>
      <c r="D80" s="116"/>
      <c r="E80" s="117"/>
      <c r="F80" s="7">
        <f>SUM(F64:F79)</f>
        <v>0</v>
      </c>
      <c r="G80" s="60"/>
      <c r="H80" s="60"/>
    </row>
    <row r="81" spans="1:8" x14ac:dyDescent="0.25">
      <c r="A81" s="69">
        <v>5</v>
      </c>
      <c r="B81" s="70" t="s">
        <v>55</v>
      </c>
      <c r="C81" s="71"/>
      <c r="D81" s="18"/>
      <c r="E81" s="36"/>
      <c r="F81" s="14"/>
      <c r="G81" s="60"/>
      <c r="H81" s="60"/>
    </row>
    <row r="82" spans="1:8" x14ac:dyDescent="0.25">
      <c r="A82" s="69"/>
      <c r="B82" s="89" t="s">
        <v>79</v>
      </c>
      <c r="C82" s="87"/>
      <c r="D82" s="18"/>
      <c r="E82" s="88"/>
      <c r="F82" s="14"/>
    </row>
    <row r="83" spans="1:8" ht="26.4" x14ac:dyDescent="0.25">
      <c r="A83" s="58" t="s">
        <v>7</v>
      </c>
      <c r="B83" s="90" t="s">
        <v>80</v>
      </c>
      <c r="C83" s="87">
        <v>1</v>
      </c>
      <c r="D83" s="18" t="s">
        <v>56</v>
      </c>
      <c r="E83" s="88"/>
      <c r="F83" s="14"/>
    </row>
    <row r="84" spans="1:8" x14ac:dyDescent="0.25">
      <c r="A84" s="58"/>
      <c r="B84" s="72" t="s">
        <v>57</v>
      </c>
      <c r="C84" s="71">
        <v>10</v>
      </c>
      <c r="D84" s="18" t="s">
        <v>12</v>
      </c>
      <c r="E84" s="36"/>
      <c r="F84" s="14"/>
    </row>
    <row r="85" spans="1:8" ht="13.8" thickBot="1" x14ac:dyDescent="0.3">
      <c r="A85" s="58"/>
      <c r="B85" s="72"/>
      <c r="C85" s="71"/>
      <c r="D85" s="18"/>
      <c r="E85" s="36"/>
      <c r="F85" s="14">
        <f t="shared" ref="F84:F85" si="4">E85*C85</f>
        <v>0</v>
      </c>
    </row>
    <row r="86" spans="1:8" ht="13.8" thickBot="1" x14ac:dyDescent="0.3">
      <c r="A86" s="58"/>
      <c r="B86" s="26"/>
      <c r="C86" s="26"/>
      <c r="D86" s="26"/>
      <c r="E86" s="27"/>
      <c r="F86" s="7">
        <f>SUM(F83:F85)</f>
        <v>0</v>
      </c>
    </row>
    <row r="87" spans="1:8" ht="14.1" customHeight="1" x14ac:dyDescent="0.25">
      <c r="A87" s="9"/>
      <c r="B87" s="120" t="s">
        <v>68</v>
      </c>
      <c r="C87" s="121"/>
      <c r="D87" s="121"/>
      <c r="E87" s="122"/>
      <c r="F87" s="14"/>
    </row>
    <row r="88" spans="1:8" ht="14.1" customHeight="1" x14ac:dyDescent="0.25">
      <c r="A88" s="15"/>
      <c r="B88" s="123" t="s">
        <v>69</v>
      </c>
      <c r="C88" s="124"/>
      <c r="D88" s="124"/>
      <c r="E88" s="125"/>
      <c r="F88" s="14">
        <f>F30</f>
        <v>0</v>
      </c>
    </row>
    <row r="89" spans="1:8" x14ac:dyDescent="0.25">
      <c r="A89" s="58" t="s">
        <v>61</v>
      </c>
      <c r="B89" s="123" t="s">
        <v>70</v>
      </c>
      <c r="C89" s="124"/>
      <c r="D89" s="124"/>
      <c r="E89" s="125"/>
      <c r="F89" s="14">
        <f>F38</f>
        <v>0</v>
      </c>
    </row>
    <row r="90" spans="1:8" ht="14.1" customHeight="1" x14ac:dyDescent="0.25">
      <c r="A90" s="15"/>
      <c r="B90" s="123" t="s">
        <v>71</v>
      </c>
      <c r="C90" s="124"/>
      <c r="D90" s="124"/>
      <c r="E90" s="125"/>
      <c r="F90" s="14">
        <f>F55</f>
        <v>0</v>
      </c>
    </row>
    <row r="91" spans="1:8" x14ac:dyDescent="0.25">
      <c r="A91" s="15" t="s">
        <v>62</v>
      </c>
      <c r="B91" s="123" t="s">
        <v>72</v>
      </c>
      <c r="C91" s="124"/>
      <c r="D91" s="124"/>
      <c r="E91" s="125"/>
      <c r="F91" s="14">
        <f>F63</f>
        <v>0</v>
      </c>
    </row>
    <row r="92" spans="1:8" ht="14.1" customHeight="1" x14ac:dyDescent="0.25">
      <c r="A92" s="15"/>
      <c r="B92" s="123" t="s">
        <v>73</v>
      </c>
      <c r="C92" s="124"/>
      <c r="D92" s="124"/>
      <c r="E92" s="125"/>
      <c r="F92" s="14">
        <f>SUM(F80)</f>
        <v>0</v>
      </c>
    </row>
    <row r="93" spans="1:8" ht="14.4" customHeight="1" thickBot="1" x14ac:dyDescent="0.3">
      <c r="A93" s="15" t="s">
        <v>66</v>
      </c>
      <c r="B93" s="123"/>
      <c r="C93" s="124"/>
      <c r="D93" s="124"/>
      <c r="E93" s="125"/>
      <c r="F93" s="14"/>
    </row>
    <row r="94" spans="1:8" ht="14.1" customHeight="1" thickBot="1" x14ac:dyDescent="0.3">
      <c r="A94" s="9"/>
      <c r="B94" s="77"/>
      <c r="C94" s="77"/>
      <c r="D94" s="77"/>
      <c r="E94" s="78"/>
      <c r="F94" s="79">
        <f>SUM(F88:F93)</f>
        <v>0</v>
      </c>
    </row>
    <row r="95" spans="1:8" x14ac:dyDescent="0.25">
      <c r="H95" s="83"/>
    </row>
  </sheetData>
  <mergeCells count="15">
    <mergeCell ref="A1:F6"/>
    <mergeCell ref="A7:F7"/>
    <mergeCell ref="A30:E30"/>
    <mergeCell ref="B92:E92"/>
    <mergeCell ref="B93:E93"/>
    <mergeCell ref="A8:F8"/>
    <mergeCell ref="A38:E38"/>
    <mergeCell ref="A55:E55"/>
    <mergeCell ref="A63:E63"/>
    <mergeCell ref="A80:E80"/>
    <mergeCell ref="B87:E87"/>
    <mergeCell ref="B88:E88"/>
    <mergeCell ref="B89:E89"/>
    <mergeCell ref="B90:E90"/>
    <mergeCell ref="B91:E9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A6DB8-9620-479B-8871-B291C2E1AE98}">
  <dimension ref="A1:H95"/>
  <sheetViews>
    <sheetView workbookViewId="0">
      <selection activeCell="F15" sqref="F15"/>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112"/>
    <col min="8" max="8" width="35.109375" style="112" customWidth="1"/>
    <col min="9" max="16384" width="8.88671875" style="11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35" t="s">
        <v>107</v>
      </c>
      <c r="B7" s="135"/>
      <c r="C7" s="135"/>
      <c r="D7" s="135"/>
      <c r="E7" s="135"/>
      <c r="F7" s="136"/>
    </row>
    <row r="8" spans="1:6" s="8" customFormat="1" ht="26.4" customHeight="1" thickBot="1" x14ac:dyDescent="0.35">
      <c r="A8" s="3" t="s">
        <v>0</v>
      </c>
      <c r="B8" s="4" t="s">
        <v>1</v>
      </c>
      <c r="C8" s="5" t="s">
        <v>2</v>
      </c>
      <c r="D8" s="4" t="s">
        <v>3</v>
      </c>
      <c r="E8" s="6" t="s">
        <v>4</v>
      </c>
      <c r="F8" s="7" t="s">
        <v>5</v>
      </c>
    </row>
    <row r="9" spans="1:6" x14ac:dyDescent="0.25">
      <c r="A9" s="9">
        <v>1</v>
      </c>
      <c r="B9" s="10" t="s">
        <v>6</v>
      </c>
      <c r="C9" s="11"/>
      <c r="D9" s="12"/>
      <c r="E9" s="13"/>
      <c r="F9" s="14"/>
    </row>
    <row r="10" spans="1:6" x14ac:dyDescent="0.25">
      <c r="A10" s="15" t="s">
        <v>7</v>
      </c>
      <c r="B10" s="16" t="s">
        <v>8</v>
      </c>
      <c r="C10" s="17">
        <v>1</v>
      </c>
      <c r="D10" s="18" t="s">
        <v>9</v>
      </c>
      <c r="E10" s="13"/>
      <c r="F10" s="14"/>
    </row>
    <row r="11" spans="1:6" x14ac:dyDescent="0.25">
      <c r="A11" s="15"/>
      <c r="B11" s="16"/>
      <c r="C11" s="17"/>
      <c r="D11" s="18"/>
      <c r="E11" s="13"/>
      <c r="F11" s="14"/>
    </row>
    <row r="12" spans="1:6" ht="52.8" x14ac:dyDescent="0.25">
      <c r="A12" s="15" t="s">
        <v>10</v>
      </c>
      <c r="B12" s="19" t="s">
        <v>11</v>
      </c>
      <c r="C12" s="17">
        <v>1</v>
      </c>
      <c r="D12" s="18" t="s">
        <v>12</v>
      </c>
      <c r="E12" s="13"/>
      <c r="F12" s="14"/>
    </row>
    <row r="13" spans="1:6" x14ac:dyDescent="0.25">
      <c r="A13" s="15"/>
      <c r="B13" s="20"/>
      <c r="C13" s="17"/>
      <c r="D13" s="18"/>
      <c r="E13" s="13"/>
      <c r="F13" s="14"/>
    </row>
    <row r="14" spans="1:6" x14ac:dyDescent="0.25">
      <c r="A14" s="15"/>
      <c r="B14" s="21" t="s">
        <v>89</v>
      </c>
      <c r="C14" s="17"/>
      <c r="D14" s="18"/>
      <c r="E14" s="13"/>
      <c r="F14" s="14"/>
    </row>
    <row r="15" spans="1:6" x14ac:dyDescent="0.25">
      <c r="A15" s="15"/>
      <c r="B15" s="20"/>
      <c r="C15" s="17"/>
      <c r="D15" s="18"/>
      <c r="E15" s="13"/>
      <c r="F15" s="14"/>
    </row>
    <row r="16" spans="1:6" ht="26.4" x14ac:dyDescent="0.25">
      <c r="A16" s="15" t="s">
        <v>14</v>
      </c>
      <c r="B16" s="22" t="s">
        <v>15</v>
      </c>
      <c r="C16" s="17">
        <v>9</v>
      </c>
      <c r="D16" s="18" t="s">
        <v>12</v>
      </c>
      <c r="E16" s="13"/>
      <c r="F16" s="14"/>
    </row>
    <row r="17" spans="1:6" x14ac:dyDescent="0.25">
      <c r="A17" s="15"/>
      <c r="B17" s="22"/>
      <c r="C17" s="17"/>
      <c r="D17" s="18"/>
      <c r="E17" s="13"/>
      <c r="F17" s="14"/>
    </row>
    <row r="18" spans="1:6" x14ac:dyDescent="0.25">
      <c r="A18" s="15"/>
      <c r="B18" s="16"/>
      <c r="C18" s="17"/>
      <c r="D18" s="18"/>
      <c r="E18" s="13"/>
      <c r="F18" s="14"/>
    </row>
    <row r="19" spans="1:6" ht="26.4" x14ac:dyDescent="0.25">
      <c r="A19" s="15" t="s">
        <v>17</v>
      </c>
      <c r="B19" s="22" t="s">
        <v>18</v>
      </c>
      <c r="C19" s="17">
        <v>31</v>
      </c>
      <c r="D19" s="18" t="s">
        <v>12</v>
      </c>
      <c r="E19" s="13"/>
      <c r="F19" s="14"/>
    </row>
    <row r="20" spans="1:6" x14ac:dyDescent="0.25">
      <c r="A20" s="15"/>
      <c r="B20" s="16"/>
      <c r="C20" s="17"/>
      <c r="D20" s="18"/>
      <c r="E20" s="13"/>
      <c r="F20" s="14"/>
    </row>
    <row r="21" spans="1:6" ht="26.4" x14ac:dyDescent="0.25">
      <c r="A21" s="15" t="s">
        <v>19</v>
      </c>
      <c r="B21" s="22" t="s">
        <v>20</v>
      </c>
      <c r="C21" s="17">
        <v>6</v>
      </c>
      <c r="D21" s="18" t="s">
        <v>12</v>
      </c>
      <c r="E21" s="13"/>
      <c r="F21" s="14"/>
    </row>
    <row r="22" spans="1:6" x14ac:dyDescent="0.25">
      <c r="A22" s="15"/>
      <c r="B22" s="16"/>
      <c r="C22" s="17"/>
      <c r="D22" s="18"/>
      <c r="E22" s="13"/>
      <c r="F22" s="14"/>
    </row>
    <row r="23" spans="1:6" ht="39.6" x14ac:dyDescent="0.25">
      <c r="A23" s="15" t="s">
        <v>21</v>
      </c>
      <c r="B23" s="22" t="s">
        <v>22</v>
      </c>
      <c r="C23" s="17">
        <v>150</v>
      </c>
      <c r="D23" s="18" t="s">
        <v>23</v>
      </c>
      <c r="E23" s="13"/>
      <c r="F23" s="14"/>
    </row>
    <row r="24" spans="1:6" x14ac:dyDescent="0.25">
      <c r="A24" s="15"/>
      <c r="B24" s="16"/>
      <c r="C24" s="17"/>
      <c r="D24" s="18"/>
      <c r="E24" s="13"/>
      <c r="F24" s="14"/>
    </row>
    <row r="25" spans="1:6" ht="24" customHeight="1" x14ac:dyDescent="0.25">
      <c r="A25" s="15" t="s">
        <v>86</v>
      </c>
      <c r="B25" s="23" t="s">
        <v>25</v>
      </c>
      <c r="C25" s="17">
        <v>22</v>
      </c>
      <c r="D25" s="18" t="s">
        <v>12</v>
      </c>
      <c r="E25" s="13"/>
      <c r="F25" s="14"/>
    </row>
    <row r="26" spans="1:6" x14ac:dyDescent="0.25">
      <c r="A26" s="15"/>
      <c r="B26" s="23"/>
      <c r="C26" s="17"/>
      <c r="D26" s="18"/>
      <c r="E26" s="13"/>
      <c r="F26" s="14"/>
    </row>
    <row r="27" spans="1:6" ht="26.4" x14ac:dyDescent="0.25">
      <c r="A27" s="15" t="s">
        <v>24</v>
      </c>
      <c r="B27" s="23" t="s">
        <v>87</v>
      </c>
      <c r="C27" s="17">
        <v>220</v>
      </c>
      <c r="D27" s="18" t="s">
        <v>88</v>
      </c>
      <c r="E27" s="13"/>
      <c r="F27" s="14"/>
    </row>
    <row r="28" spans="1:6" ht="13.8" thickBot="1" x14ac:dyDescent="0.3">
      <c r="A28" s="9"/>
      <c r="B28" s="24"/>
      <c r="C28" s="25"/>
      <c r="D28" s="18"/>
      <c r="E28" s="13"/>
      <c r="F28" s="14">
        <f t="shared" ref="F16:F28" si="0">( E28*C28)</f>
        <v>0</v>
      </c>
    </row>
    <row r="29" spans="1:6" ht="25.5" customHeight="1" thickBot="1" x14ac:dyDescent="0.3">
      <c r="A29" s="115" t="s">
        <v>26</v>
      </c>
      <c r="B29" s="116"/>
      <c r="C29" s="116"/>
      <c r="D29" s="116"/>
      <c r="E29" s="117"/>
      <c r="F29" s="7">
        <f>SUM(F10:F28)</f>
        <v>0</v>
      </c>
    </row>
    <row r="30" spans="1:6" x14ac:dyDescent="0.25">
      <c r="A30" s="28">
        <v>2</v>
      </c>
      <c r="B30" s="29" t="s">
        <v>27</v>
      </c>
      <c r="C30" s="30"/>
      <c r="D30" s="31"/>
      <c r="E30" s="32"/>
      <c r="F30" s="32"/>
    </row>
    <row r="31" spans="1:6" x14ac:dyDescent="0.25">
      <c r="A31" s="91"/>
      <c r="B31" s="92"/>
      <c r="C31" s="93"/>
      <c r="D31" s="94"/>
      <c r="E31" s="95"/>
      <c r="F31" s="95"/>
    </row>
    <row r="32" spans="1:6" ht="52.8" x14ac:dyDescent="0.25">
      <c r="A32" s="96" t="s">
        <v>7</v>
      </c>
      <c r="B32" s="97" t="s">
        <v>78</v>
      </c>
      <c r="C32" s="98">
        <v>198</v>
      </c>
      <c r="D32" s="99" t="s">
        <v>76</v>
      </c>
      <c r="E32" s="111"/>
      <c r="F32" s="111"/>
    </row>
    <row r="33" spans="1:6" x14ac:dyDescent="0.25">
      <c r="A33" s="94"/>
      <c r="B33" s="97"/>
      <c r="C33" s="98"/>
      <c r="D33" s="99"/>
      <c r="E33" s="101"/>
      <c r="F33" s="100"/>
    </row>
    <row r="34" spans="1:6" ht="39.6" x14ac:dyDescent="0.25">
      <c r="A34" s="105" t="s">
        <v>10</v>
      </c>
      <c r="B34" s="103" t="s">
        <v>81</v>
      </c>
      <c r="C34" s="98">
        <f>1.2*2*0.15</f>
        <v>0.36</v>
      </c>
      <c r="D34" s="99" t="s">
        <v>77</v>
      </c>
      <c r="E34" s="107"/>
      <c r="F34" s="100"/>
    </row>
    <row r="35" spans="1:6" x14ac:dyDescent="0.25">
      <c r="A35" s="105"/>
      <c r="B35" s="103"/>
      <c r="C35" s="98"/>
      <c r="D35" s="99"/>
      <c r="E35" s="102"/>
      <c r="F35" s="104"/>
    </row>
    <row r="36" spans="1:6" ht="13.8" thickBot="1" x14ac:dyDescent="0.3">
      <c r="A36" s="33"/>
      <c r="B36" s="108"/>
      <c r="C36" s="109"/>
      <c r="D36" s="110"/>
      <c r="E36" s="33"/>
      <c r="F36" s="34"/>
    </row>
    <row r="37" spans="1:6" ht="25.5" customHeight="1" thickBot="1" x14ac:dyDescent="0.3">
      <c r="A37" s="115" t="s">
        <v>26</v>
      </c>
      <c r="B37" s="116"/>
      <c r="C37" s="116"/>
      <c r="D37" s="116"/>
      <c r="E37" s="117"/>
      <c r="F37" s="7">
        <f>SUM(F32:F36)</f>
        <v>0</v>
      </c>
    </row>
    <row r="38" spans="1:6" x14ac:dyDescent="0.25">
      <c r="A38" s="9">
        <v>3</v>
      </c>
      <c r="B38" s="35" t="s">
        <v>28</v>
      </c>
      <c r="C38" s="17"/>
      <c r="D38" s="18"/>
      <c r="E38" s="36"/>
      <c r="F38" s="14"/>
    </row>
    <row r="39" spans="1:6" x14ac:dyDescent="0.25">
      <c r="A39" s="9"/>
      <c r="B39" s="37" t="s">
        <v>29</v>
      </c>
      <c r="C39" s="17"/>
      <c r="D39" s="18"/>
      <c r="E39" s="36"/>
      <c r="F39" s="14"/>
    </row>
    <row r="40" spans="1:6" x14ac:dyDescent="0.25">
      <c r="A40" s="9"/>
      <c r="B40" s="38" t="s">
        <v>30</v>
      </c>
      <c r="C40" s="17"/>
      <c r="D40" s="18"/>
      <c r="E40" s="36"/>
      <c r="F40" s="14"/>
    </row>
    <row r="41" spans="1:6" x14ac:dyDescent="0.25">
      <c r="A41" s="9"/>
      <c r="B41" s="38" t="s">
        <v>31</v>
      </c>
      <c r="C41" s="17"/>
      <c r="D41" s="18"/>
      <c r="E41" s="36"/>
      <c r="F41" s="14"/>
    </row>
    <row r="42" spans="1:6" x14ac:dyDescent="0.25">
      <c r="A42" s="9"/>
      <c r="B42" s="38" t="s">
        <v>32</v>
      </c>
      <c r="C42" s="17"/>
      <c r="D42" s="18"/>
      <c r="E42" s="36"/>
      <c r="F42" s="14"/>
    </row>
    <row r="43" spans="1:6" x14ac:dyDescent="0.25">
      <c r="A43" s="9"/>
      <c r="B43" s="38" t="s">
        <v>33</v>
      </c>
      <c r="C43" s="17"/>
      <c r="D43" s="18"/>
      <c r="E43" s="36"/>
      <c r="F43" s="14"/>
    </row>
    <row r="44" spans="1:6" x14ac:dyDescent="0.25">
      <c r="A44" s="9"/>
      <c r="B44" s="38" t="s">
        <v>34</v>
      </c>
      <c r="C44" s="17"/>
      <c r="D44" s="18"/>
      <c r="E44" s="36"/>
      <c r="F44" s="14"/>
    </row>
    <row r="45" spans="1:6" x14ac:dyDescent="0.25">
      <c r="A45" s="9"/>
      <c r="B45" s="38" t="s">
        <v>35</v>
      </c>
      <c r="C45" s="17"/>
      <c r="D45" s="18"/>
      <c r="E45" s="36"/>
      <c r="F45" s="14"/>
    </row>
    <row r="46" spans="1:6" x14ac:dyDescent="0.25">
      <c r="A46" s="9"/>
      <c r="B46" s="38" t="s">
        <v>36</v>
      </c>
      <c r="C46" s="17"/>
      <c r="D46" s="18"/>
      <c r="E46" s="36"/>
      <c r="F46" s="14"/>
    </row>
    <row r="47" spans="1:6" x14ac:dyDescent="0.25">
      <c r="A47" s="9"/>
      <c r="B47" s="38" t="s">
        <v>37</v>
      </c>
      <c r="C47" s="17"/>
      <c r="D47" s="18"/>
      <c r="E47" s="36"/>
      <c r="F47" s="14"/>
    </row>
    <row r="48" spans="1:6" x14ac:dyDescent="0.25">
      <c r="A48" s="9"/>
      <c r="B48" s="39"/>
      <c r="C48" s="17"/>
      <c r="D48" s="18"/>
      <c r="E48" s="36"/>
      <c r="F48" s="14"/>
    </row>
    <row r="49" spans="1:6" s="42" customFormat="1" ht="15.6" x14ac:dyDescent="0.3">
      <c r="A49" s="15" t="s">
        <v>7</v>
      </c>
      <c r="B49" s="40" t="s">
        <v>91</v>
      </c>
      <c r="C49" s="17">
        <v>250</v>
      </c>
      <c r="D49" s="41" t="s">
        <v>38</v>
      </c>
      <c r="E49" s="36"/>
      <c r="F49" s="14"/>
    </row>
    <row r="50" spans="1:6" x14ac:dyDescent="0.25">
      <c r="A50" s="15" t="s">
        <v>10</v>
      </c>
      <c r="B50" s="43" t="s">
        <v>39</v>
      </c>
      <c r="C50" s="44">
        <v>63</v>
      </c>
      <c r="D50" s="45" t="s">
        <v>23</v>
      </c>
      <c r="E50" s="36"/>
      <c r="F50" s="14"/>
    </row>
    <row r="51" spans="1:6" s="42" customFormat="1" x14ac:dyDescent="0.25">
      <c r="A51" s="15" t="s">
        <v>13</v>
      </c>
      <c r="B51" s="46" t="s">
        <v>40</v>
      </c>
      <c r="C51" s="17">
        <f>42/3</f>
        <v>14</v>
      </c>
      <c r="D51" s="18" t="s">
        <v>12</v>
      </c>
      <c r="E51" s="36"/>
      <c r="F51" s="14"/>
    </row>
    <row r="52" spans="1:6" ht="24.6" customHeight="1" x14ac:dyDescent="0.25">
      <c r="A52" s="15" t="s">
        <v>41</v>
      </c>
      <c r="B52" s="47" t="s">
        <v>42</v>
      </c>
      <c r="C52" s="48">
        <v>198</v>
      </c>
      <c r="D52" s="49" t="s">
        <v>38</v>
      </c>
      <c r="E52" s="14"/>
      <c r="F52" s="14"/>
    </row>
    <row r="53" spans="1:6" ht="13.8" thickBot="1" x14ac:dyDescent="0.3">
      <c r="A53" s="9"/>
      <c r="C53" s="50"/>
      <c r="D53" s="45"/>
      <c r="E53" s="36"/>
      <c r="F53" s="14">
        <f t="shared" ref="F49:F53" si="1">C53*E53</f>
        <v>0</v>
      </c>
    </row>
    <row r="54" spans="1:6" ht="25.5" customHeight="1" thickBot="1" x14ac:dyDescent="0.3">
      <c r="A54" s="115" t="s">
        <v>26</v>
      </c>
      <c r="B54" s="116"/>
      <c r="C54" s="116"/>
      <c r="D54" s="116"/>
      <c r="E54" s="117"/>
      <c r="F54" s="7">
        <f>SUM(F49:F53)</f>
        <v>0</v>
      </c>
    </row>
    <row r="55" spans="1:6" x14ac:dyDescent="0.25">
      <c r="A55" s="9">
        <v>4</v>
      </c>
      <c r="B55" s="37" t="s">
        <v>83</v>
      </c>
      <c r="C55" s="51"/>
      <c r="D55" s="18"/>
      <c r="E55" s="36"/>
      <c r="F55" s="14"/>
    </row>
    <row r="56" spans="1:6" x14ac:dyDescent="0.25">
      <c r="A56" s="9"/>
      <c r="B56" s="37" t="s">
        <v>43</v>
      </c>
      <c r="C56" s="17"/>
      <c r="D56" s="18"/>
      <c r="E56" s="36"/>
      <c r="F56" s="14"/>
    </row>
    <row r="57" spans="1:6" x14ac:dyDescent="0.25">
      <c r="A57" s="15" t="s">
        <v>7</v>
      </c>
      <c r="B57" s="52"/>
      <c r="C57" s="44"/>
      <c r="D57" s="18"/>
      <c r="E57" s="53"/>
      <c r="F57" s="54">
        <f>E57*C57</f>
        <v>0</v>
      </c>
    </row>
    <row r="58" spans="1:6" ht="26.4" x14ac:dyDescent="0.25">
      <c r="A58" s="15"/>
      <c r="B58" s="74" t="s">
        <v>96</v>
      </c>
      <c r="C58" s="44">
        <v>6</v>
      </c>
      <c r="D58" s="18" t="s">
        <v>12</v>
      </c>
      <c r="E58" s="53"/>
      <c r="F58" s="54"/>
    </row>
    <row r="59" spans="1:6" x14ac:dyDescent="0.25">
      <c r="A59" s="15" t="s">
        <v>10</v>
      </c>
      <c r="B59" s="106" t="s">
        <v>44</v>
      </c>
      <c r="C59" s="44"/>
      <c r="D59" s="18"/>
      <c r="E59" s="53"/>
      <c r="F59" s="54"/>
    </row>
    <row r="60" spans="1:6" ht="39.6" x14ac:dyDescent="0.25">
      <c r="A60" s="15"/>
      <c r="B60" s="74" t="s">
        <v>95</v>
      </c>
      <c r="C60" s="44">
        <v>15</v>
      </c>
      <c r="D60" s="18" t="s">
        <v>12</v>
      </c>
      <c r="E60" s="53"/>
      <c r="F60" s="54"/>
    </row>
    <row r="61" spans="1:6" ht="14.25" customHeight="1" thickBot="1" x14ac:dyDescent="0.3">
      <c r="A61" s="9"/>
      <c r="B61" s="55"/>
      <c r="C61" s="17"/>
      <c r="D61" s="18"/>
      <c r="E61" s="36"/>
      <c r="F61" s="54">
        <f t="shared" ref="F58:F61" si="2">E61*C61</f>
        <v>0</v>
      </c>
    </row>
    <row r="62" spans="1:6" ht="21.6" customHeight="1" thickBot="1" x14ac:dyDescent="0.3">
      <c r="A62" s="115" t="s">
        <v>26</v>
      </c>
      <c r="B62" s="116"/>
      <c r="C62" s="116"/>
      <c r="D62" s="116"/>
      <c r="E62" s="117"/>
      <c r="F62" s="7">
        <f>SUM(F57:F61)</f>
        <v>0</v>
      </c>
    </row>
    <row r="63" spans="1:6" x14ac:dyDescent="0.25">
      <c r="A63" s="9">
        <v>5</v>
      </c>
      <c r="B63" s="37" t="s">
        <v>46</v>
      </c>
      <c r="C63" s="51"/>
      <c r="D63" s="18"/>
      <c r="E63" s="36"/>
      <c r="F63" s="14"/>
    </row>
    <row r="64" spans="1:6" x14ac:dyDescent="0.25">
      <c r="A64" s="9"/>
      <c r="B64" s="38" t="s">
        <v>47</v>
      </c>
      <c r="C64" s="17"/>
      <c r="D64" s="18"/>
      <c r="E64" s="36"/>
      <c r="F64" s="14"/>
    </row>
    <row r="65" spans="1:8" ht="39.9" customHeight="1" x14ac:dyDescent="0.25">
      <c r="A65" s="15" t="s">
        <v>7</v>
      </c>
      <c r="B65" s="56" t="s">
        <v>97</v>
      </c>
      <c r="C65" s="44">
        <v>355.5</v>
      </c>
      <c r="D65" s="41" t="s">
        <v>38</v>
      </c>
      <c r="E65" s="57"/>
      <c r="F65" s="54"/>
    </row>
    <row r="66" spans="1:8" x14ac:dyDescent="0.25">
      <c r="A66" s="15"/>
      <c r="B66" s="39"/>
      <c r="C66" s="17"/>
      <c r="D66" s="18"/>
      <c r="E66" s="36"/>
      <c r="F66" s="54"/>
    </row>
    <row r="67" spans="1:8" ht="52.8" x14ac:dyDescent="0.25">
      <c r="A67" s="58" t="s">
        <v>10</v>
      </c>
      <c r="B67" s="59" t="s">
        <v>48</v>
      </c>
      <c r="C67" s="17">
        <v>254.6</v>
      </c>
      <c r="D67" s="41" t="s">
        <v>38</v>
      </c>
      <c r="E67" s="36"/>
      <c r="F67" s="54"/>
      <c r="G67" s="60"/>
      <c r="H67" s="60"/>
    </row>
    <row r="68" spans="1:8" x14ac:dyDescent="0.25">
      <c r="A68" s="58"/>
      <c r="B68" s="59"/>
      <c r="C68" s="17"/>
      <c r="D68" s="41"/>
      <c r="E68" s="36"/>
      <c r="F68" s="54"/>
      <c r="G68" s="60"/>
      <c r="H68" s="60"/>
    </row>
    <row r="69" spans="1:8" ht="39.6" x14ac:dyDescent="0.25">
      <c r="A69" s="58" t="s">
        <v>13</v>
      </c>
      <c r="B69" s="59" t="s">
        <v>49</v>
      </c>
      <c r="C69" s="17">
        <v>456.8</v>
      </c>
      <c r="D69" s="41" t="s">
        <v>38</v>
      </c>
      <c r="E69" s="36"/>
      <c r="F69" s="54"/>
      <c r="G69" s="60"/>
      <c r="H69" s="60"/>
    </row>
    <row r="70" spans="1:8" x14ac:dyDescent="0.25">
      <c r="A70" s="58"/>
      <c r="B70" s="59"/>
      <c r="C70" s="17"/>
      <c r="D70" s="41"/>
      <c r="E70" s="36"/>
      <c r="F70" s="54"/>
      <c r="G70" s="60"/>
      <c r="H70" s="60"/>
    </row>
    <row r="71" spans="1:8" ht="39.6" x14ac:dyDescent="0.25">
      <c r="A71" s="58" t="s">
        <v>41</v>
      </c>
      <c r="B71" s="59" t="s">
        <v>50</v>
      </c>
      <c r="C71" s="17">
        <v>256.8</v>
      </c>
      <c r="D71" s="41" t="s">
        <v>38</v>
      </c>
      <c r="E71" s="36"/>
      <c r="F71" s="54"/>
      <c r="G71" s="60"/>
      <c r="H71" s="60"/>
    </row>
    <row r="72" spans="1:8" x14ac:dyDescent="0.25">
      <c r="A72" s="58"/>
      <c r="B72" s="59"/>
      <c r="C72" s="17"/>
      <c r="D72" s="41"/>
      <c r="E72" s="36"/>
      <c r="F72" s="54"/>
      <c r="G72" s="60"/>
      <c r="H72" s="60"/>
    </row>
    <row r="73" spans="1:8" ht="52.8" x14ac:dyDescent="0.25">
      <c r="A73" s="58" t="s">
        <v>14</v>
      </c>
      <c r="B73" s="59" t="s">
        <v>51</v>
      </c>
      <c r="C73" s="17">
        <f>374.4*1.8</f>
        <v>673.92</v>
      </c>
      <c r="D73" s="41" t="s">
        <v>38</v>
      </c>
      <c r="E73" s="36"/>
      <c r="F73" s="54"/>
      <c r="G73" s="60"/>
      <c r="H73" s="60"/>
    </row>
    <row r="74" spans="1:8" x14ac:dyDescent="0.25">
      <c r="A74" s="58"/>
      <c r="B74" s="59"/>
      <c r="C74" s="17"/>
      <c r="D74" s="41"/>
      <c r="E74" s="36"/>
      <c r="F74" s="54"/>
      <c r="G74" s="60"/>
      <c r="H74" s="60"/>
    </row>
    <row r="75" spans="1:8" ht="52.8" x14ac:dyDescent="0.25">
      <c r="A75" s="61" t="s">
        <v>16</v>
      </c>
      <c r="B75" s="62" t="s">
        <v>52</v>
      </c>
      <c r="C75" s="63">
        <v>456.6</v>
      </c>
      <c r="D75" s="64" t="s">
        <v>38</v>
      </c>
      <c r="E75" s="65"/>
      <c r="F75" s="66"/>
      <c r="G75" s="60"/>
      <c r="H75" s="60"/>
    </row>
    <row r="76" spans="1:8" x14ac:dyDescent="0.25">
      <c r="A76" s="58"/>
      <c r="B76" s="59"/>
      <c r="C76" s="17"/>
      <c r="D76" s="41"/>
      <c r="E76" s="36"/>
      <c r="F76" s="54"/>
      <c r="G76" s="60"/>
      <c r="H76" s="60"/>
    </row>
    <row r="77" spans="1:8" ht="26.4" x14ac:dyDescent="0.25">
      <c r="A77" s="58" t="s">
        <v>45</v>
      </c>
      <c r="B77" s="59" t="s">
        <v>53</v>
      </c>
      <c r="C77" s="17">
        <f>66*0.3</f>
        <v>19.8</v>
      </c>
      <c r="D77" s="41" t="s">
        <v>38</v>
      </c>
      <c r="E77" s="36"/>
      <c r="F77" s="54"/>
      <c r="G77" s="60"/>
      <c r="H77" s="67"/>
    </row>
    <row r="78" spans="1:8" x14ac:dyDescent="0.25">
      <c r="A78" s="58"/>
      <c r="B78" s="59"/>
      <c r="C78" s="17"/>
      <c r="D78" s="41"/>
      <c r="E78" s="36"/>
      <c r="F78" s="54"/>
      <c r="G78" s="60"/>
      <c r="H78" s="67"/>
    </row>
    <row r="79" spans="1:8" ht="27" thickBot="1" x14ac:dyDescent="0.3">
      <c r="A79" s="58"/>
      <c r="B79" s="59" t="s">
        <v>98</v>
      </c>
      <c r="C79" s="17">
        <v>1</v>
      </c>
      <c r="D79" s="41" t="s">
        <v>54</v>
      </c>
      <c r="E79" s="36"/>
      <c r="F79" s="54">
        <f t="shared" ref="F66:F79" si="3">E79*C79</f>
        <v>0</v>
      </c>
      <c r="G79" s="60"/>
      <c r="H79" s="67"/>
    </row>
    <row r="80" spans="1:8" ht="24.6" customHeight="1" thickBot="1" x14ac:dyDescent="0.3">
      <c r="A80" s="115" t="s">
        <v>26</v>
      </c>
      <c r="B80" s="116"/>
      <c r="C80" s="116"/>
      <c r="D80" s="116"/>
      <c r="E80" s="117"/>
      <c r="F80" s="7">
        <f>SUM(F63:F79)</f>
        <v>0</v>
      </c>
      <c r="G80" s="60"/>
      <c r="H80" s="60"/>
    </row>
    <row r="81" spans="1:8" x14ac:dyDescent="0.25">
      <c r="A81" s="69">
        <v>5</v>
      </c>
      <c r="B81" s="70" t="s">
        <v>55</v>
      </c>
      <c r="C81" s="71"/>
      <c r="D81" s="18"/>
      <c r="E81" s="36"/>
      <c r="F81" s="14"/>
      <c r="G81" s="60"/>
      <c r="H81" s="60"/>
    </row>
    <row r="82" spans="1:8" x14ac:dyDescent="0.25">
      <c r="A82" s="69"/>
      <c r="B82" s="89" t="s">
        <v>79</v>
      </c>
      <c r="C82" s="87"/>
      <c r="D82" s="18"/>
      <c r="E82" s="88"/>
      <c r="F82" s="14"/>
    </row>
    <row r="83" spans="1:8" ht="26.4" x14ac:dyDescent="0.25">
      <c r="A83" s="58" t="s">
        <v>7</v>
      </c>
      <c r="B83" s="90" t="s">
        <v>80</v>
      </c>
      <c r="C83" s="87">
        <v>1</v>
      </c>
      <c r="D83" s="18" t="s">
        <v>56</v>
      </c>
      <c r="E83" s="88"/>
      <c r="F83" s="14"/>
    </row>
    <row r="84" spans="1:8" x14ac:dyDescent="0.25">
      <c r="A84" s="58"/>
      <c r="B84" s="72" t="s">
        <v>57</v>
      </c>
      <c r="C84" s="71">
        <v>10</v>
      </c>
      <c r="D84" s="18" t="s">
        <v>12</v>
      </c>
      <c r="E84" s="36"/>
      <c r="F84" s="14"/>
    </row>
    <row r="85" spans="1:8" ht="13.8" thickBot="1" x14ac:dyDescent="0.3">
      <c r="A85" s="58"/>
      <c r="B85" s="72"/>
      <c r="C85" s="71"/>
      <c r="D85" s="18"/>
      <c r="E85" s="36"/>
      <c r="F85" s="14">
        <f t="shared" ref="F84:F85" si="4">E85*C85</f>
        <v>0</v>
      </c>
    </row>
    <row r="86" spans="1:8" ht="13.8" thickBot="1" x14ac:dyDescent="0.3">
      <c r="A86" s="58"/>
      <c r="B86" s="113"/>
      <c r="C86" s="113"/>
      <c r="D86" s="113"/>
      <c r="E86" s="114"/>
      <c r="F86" s="7">
        <f>SUM(F83:F85)</f>
        <v>0</v>
      </c>
    </row>
    <row r="87" spans="1:8" ht="14.1" customHeight="1" x14ac:dyDescent="0.25">
      <c r="A87" s="9"/>
      <c r="B87" s="120" t="s">
        <v>68</v>
      </c>
      <c r="C87" s="121"/>
      <c r="D87" s="121"/>
      <c r="E87" s="122"/>
      <c r="F87" s="14"/>
    </row>
    <row r="88" spans="1:8" ht="14.1" customHeight="1" x14ac:dyDescent="0.25">
      <c r="A88" s="15"/>
      <c r="B88" s="123" t="s">
        <v>69</v>
      </c>
      <c r="C88" s="124"/>
      <c r="D88" s="124"/>
      <c r="E88" s="125"/>
      <c r="F88" s="14">
        <f>F29</f>
        <v>0</v>
      </c>
    </row>
    <row r="89" spans="1:8" x14ac:dyDescent="0.25">
      <c r="A89" s="58" t="s">
        <v>61</v>
      </c>
      <c r="B89" s="123" t="s">
        <v>70</v>
      </c>
      <c r="C89" s="124"/>
      <c r="D89" s="124"/>
      <c r="E89" s="125"/>
      <c r="F89" s="14">
        <f>F37</f>
        <v>0</v>
      </c>
    </row>
    <row r="90" spans="1:8" ht="14.1" customHeight="1" x14ac:dyDescent="0.25">
      <c r="A90" s="15"/>
      <c r="B90" s="123" t="s">
        <v>71</v>
      </c>
      <c r="C90" s="124"/>
      <c r="D90" s="124"/>
      <c r="E90" s="125"/>
      <c r="F90" s="14">
        <f>F54</f>
        <v>0</v>
      </c>
    </row>
    <row r="91" spans="1:8" x14ac:dyDescent="0.25">
      <c r="A91" s="15" t="s">
        <v>62</v>
      </c>
      <c r="B91" s="123" t="s">
        <v>72</v>
      </c>
      <c r="C91" s="124"/>
      <c r="D91" s="124"/>
      <c r="E91" s="125"/>
      <c r="F91" s="14">
        <f>F62</f>
        <v>0</v>
      </c>
    </row>
    <row r="92" spans="1:8" ht="14.1" customHeight="1" x14ac:dyDescent="0.25">
      <c r="A92" s="15"/>
      <c r="B92" s="123" t="s">
        <v>73</v>
      </c>
      <c r="C92" s="124"/>
      <c r="D92" s="124"/>
      <c r="E92" s="125"/>
      <c r="F92" s="14">
        <f>SUM(F80)</f>
        <v>0</v>
      </c>
    </row>
    <row r="93" spans="1:8" ht="14.4" customHeight="1" thickBot="1" x14ac:dyDescent="0.3">
      <c r="A93" s="15" t="s">
        <v>66</v>
      </c>
      <c r="B93" s="123"/>
      <c r="C93" s="124"/>
      <c r="D93" s="124"/>
      <c r="E93" s="125"/>
      <c r="F93" s="14"/>
    </row>
    <row r="94" spans="1:8" ht="14.1" customHeight="1" thickBot="1" x14ac:dyDescent="0.3">
      <c r="A94" s="9"/>
      <c r="B94" s="77"/>
      <c r="C94" s="77"/>
      <c r="D94" s="77"/>
      <c r="E94" s="78"/>
      <c r="F94" s="79">
        <f>SUM(F88:F93)</f>
        <v>0</v>
      </c>
    </row>
    <row r="95" spans="1:8" x14ac:dyDescent="0.25">
      <c r="H95" s="83"/>
    </row>
  </sheetData>
  <mergeCells count="14">
    <mergeCell ref="A1:F6"/>
    <mergeCell ref="A7:F7"/>
    <mergeCell ref="A29:E29"/>
    <mergeCell ref="A37:E37"/>
    <mergeCell ref="A54:E54"/>
    <mergeCell ref="B91:E91"/>
    <mergeCell ref="B92:E92"/>
    <mergeCell ref="B93:E93"/>
    <mergeCell ref="A62:E62"/>
    <mergeCell ref="A80:E80"/>
    <mergeCell ref="B87:E87"/>
    <mergeCell ref="B88:E88"/>
    <mergeCell ref="B89:E89"/>
    <mergeCell ref="B90:E9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F9864-7B89-4679-8B6B-001AFEE3D74C}">
  <dimension ref="A1:H93"/>
  <sheetViews>
    <sheetView workbookViewId="0">
      <selection activeCell="E14" sqref="E14"/>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35" t="s">
        <v>108</v>
      </c>
      <c r="B7" s="135"/>
      <c r="C7" s="135"/>
      <c r="D7" s="135"/>
      <c r="E7" s="135"/>
      <c r="F7" s="136"/>
    </row>
    <row r="8" spans="1:6" s="8" customFormat="1" ht="26.4" customHeight="1" thickBot="1" x14ac:dyDescent="0.35">
      <c r="A8" s="3" t="s">
        <v>0</v>
      </c>
      <c r="B8" s="4" t="s">
        <v>1</v>
      </c>
      <c r="C8" s="5" t="s">
        <v>2</v>
      </c>
      <c r="D8" s="4" t="s">
        <v>3</v>
      </c>
      <c r="E8" s="6" t="s">
        <v>4</v>
      </c>
      <c r="F8" s="7" t="s">
        <v>5</v>
      </c>
    </row>
    <row r="9" spans="1:6" x14ac:dyDescent="0.25">
      <c r="A9" s="9">
        <v>1</v>
      </c>
      <c r="B9" s="10" t="s">
        <v>6</v>
      </c>
      <c r="C9" s="11"/>
      <c r="D9" s="12"/>
      <c r="E9" s="13"/>
      <c r="F9" s="14"/>
    </row>
    <row r="10" spans="1:6" x14ac:dyDescent="0.25">
      <c r="A10" s="15" t="s">
        <v>7</v>
      </c>
      <c r="B10" s="16" t="s">
        <v>8</v>
      </c>
      <c r="C10" s="17">
        <v>1</v>
      </c>
      <c r="D10" s="18" t="s">
        <v>9</v>
      </c>
      <c r="E10" s="13"/>
      <c r="F10" s="14"/>
    </row>
    <row r="11" spans="1:6" x14ac:dyDescent="0.25">
      <c r="A11" s="15"/>
      <c r="B11" s="16"/>
      <c r="C11" s="17"/>
      <c r="D11" s="18"/>
      <c r="E11" s="13"/>
      <c r="F11" s="14"/>
    </row>
    <row r="12" spans="1:6" ht="52.8" x14ac:dyDescent="0.25">
      <c r="A12" s="15" t="s">
        <v>10</v>
      </c>
      <c r="B12" s="19" t="s">
        <v>11</v>
      </c>
      <c r="C12" s="17">
        <v>1</v>
      </c>
      <c r="D12" s="18" t="s">
        <v>12</v>
      </c>
      <c r="E12" s="13"/>
      <c r="F12" s="14"/>
    </row>
    <row r="13" spans="1:6" x14ac:dyDescent="0.25">
      <c r="A13" s="15"/>
      <c r="B13" s="20"/>
      <c r="C13" s="17"/>
      <c r="D13" s="18"/>
      <c r="E13" s="13"/>
      <c r="F13" s="14"/>
    </row>
    <row r="14" spans="1:6" x14ac:dyDescent="0.25">
      <c r="A14" s="15"/>
      <c r="B14" s="21" t="s">
        <v>89</v>
      </c>
      <c r="C14" s="17"/>
      <c r="D14" s="18"/>
      <c r="E14" s="13"/>
      <c r="F14" s="14"/>
    </row>
    <row r="15" spans="1:6" x14ac:dyDescent="0.25">
      <c r="A15" s="15"/>
      <c r="B15" s="20"/>
      <c r="C15" s="17"/>
      <c r="D15" s="18"/>
      <c r="E15" s="13"/>
      <c r="F15" s="14"/>
    </row>
    <row r="16" spans="1:6" ht="26.4" x14ac:dyDescent="0.25">
      <c r="A16" s="15" t="s">
        <v>14</v>
      </c>
      <c r="B16" s="22" t="s">
        <v>15</v>
      </c>
      <c r="C16" s="17">
        <v>9</v>
      </c>
      <c r="D16" s="18" t="s">
        <v>12</v>
      </c>
      <c r="E16" s="13"/>
      <c r="F16" s="14"/>
    </row>
    <row r="17" spans="1:6" x14ac:dyDescent="0.25">
      <c r="A17" s="15"/>
      <c r="B17" s="22"/>
      <c r="C17" s="17"/>
      <c r="D17" s="18"/>
      <c r="E17" s="13"/>
      <c r="F17" s="14"/>
    </row>
    <row r="18" spans="1:6" x14ac:dyDescent="0.25">
      <c r="A18" s="15"/>
      <c r="B18" s="16"/>
      <c r="C18" s="17"/>
      <c r="D18" s="18"/>
      <c r="E18" s="13"/>
      <c r="F18" s="14"/>
    </row>
    <row r="19" spans="1:6" ht="26.4" x14ac:dyDescent="0.25">
      <c r="A19" s="15" t="s">
        <v>17</v>
      </c>
      <c r="B19" s="22" t="s">
        <v>18</v>
      </c>
      <c r="C19" s="17">
        <v>31</v>
      </c>
      <c r="D19" s="18" t="s">
        <v>12</v>
      </c>
      <c r="E19" s="13"/>
      <c r="F19" s="14"/>
    </row>
    <row r="20" spans="1:6" x14ac:dyDescent="0.25">
      <c r="A20" s="15"/>
      <c r="B20" s="16"/>
      <c r="C20" s="17"/>
      <c r="D20" s="18"/>
      <c r="E20" s="13"/>
      <c r="F20" s="14"/>
    </row>
    <row r="21" spans="1:6" ht="26.4" x14ac:dyDescent="0.25">
      <c r="A21" s="15" t="s">
        <v>19</v>
      </c>
      <c r="B21" s="22" t="s">
        <v>20</v>
      </c>
      <c r="C21" s="17">
        <v>6</v>
      </c>
      <c r="D21" s="18" t="s">
        <v>12</v>
      </c>
      <c r="E21" s="13"/>
      <c r="F21" s="14"/>
    </row>
    <row r="22" spans="1:6" x14ac:dyDescent="0.25">
      <c r="A22" s="15"/>
      <c r="B22" s="16"/>
      <c r="C22" s="17"/>
      <c r="D22" s="18"/>
      <c r="E22" s="13"/>
      <c r="F22" s="14"/>
    </row>
    <row r="23" spans="1:6" ht="39.6" x14ac:dyDescent="0.25">
      <c r="A23" s="15" t="s">
        <v>21</v>
      </c>
      <c r="B23" s="22" t="s">
        <v>22</v>
      </c>
      <c r="C23" s="17">
        <v>150</v>
      </c>
      <c r="D23" s="18" t="s">
        <v>23</v>
      </c>
      <c r="E23" s="13"/>
      <c r="F23" s="14"/>
    </row>
    <row r="24" spans="1:6" x14ac:dyDescent="0.25">
      <c r="A24" s="15"/>
      <c r="B24" s="16"/>
      <c r="C24" s="17"/>
      <c r="D24" s="18"/>
      <c r="E24" s="13"/>
      <c r="F24" s="14"/>
    </row>
    <row r="25" spans="1:6" ht="24" customHeight="1" x14ac:dyDescent="0.25">
      <c r="A25" s="15" t="s">
        <v>86</v>
      </c>
      <c r="B25" s="23" t="s">
        <v>25</v>
      </c>
      <c r="C25" s="17">
        <v>22</v>
      </c>
      <c r="D25" s="18" t="s">
        <v>12</v>
      </c>
      <c r="E25" s="13"/>
      <c r="F25" s="14"/>
    </row>
    <row r="26" spans="1:6" s="112" customFormat="1" x14ac:dyDescent="0.25">
      <c r="A26" s="15"/>
      <c r="B26" s="23"/>
      <c r="C26" s="17"/>
      <c r="D26" s="18"/>
      <c r="E26" s="13"/>
      <c r="F26" s="14"/>
    </row>
    <row r="27" spans="1:6" s="112" customFormat="1" ht="26.4" x14ac:dyDescent="0.25">
      <c r="A27" s="15" t="s">
        <v>24</v>
      </c>
      <c r="B27" s="23" t="s">
        <v>87</v>
      </c>
      <c r="C27" s="17">
        <v>220</v>
      </c>
      <c r="D27" s="18" t="s">
        <v>88</v>
      </c>
      <c r="E27" s="13"/>
      <c r="F27" s="14"/>
    </row>
    <row r="28" spans="1:6" ht="13.8" thickBot="1" x14ac:dyDescent="0.3">
      <c r="A28" s="9"/>
      <c r="B28" s="24"/>
      <c r="C28" s="25"/>
      <c r="D28" s="18"/>
      <c r="E28" s="13"/>
      <c r="F28" s="14">
        <f t="shared" ref="F16:F28" si="0">( E28*C28)</f>
        <v>0</v>
      </c>
    </row>
    <row r="29" spans="1:6" ht="25.5" customHeight="1" thickBot="1" x14ac:dyDescent="0.3">
      <c r="A29" s="115" t="s">
        <v>26</v>
      </c>
      <c r="B29" s="116"/>
      <c r="C29" s="116"/>
      <c r="D29" s="116"/>
      <c r="E29" s="117"/>
      <c r="F29" s="7">
        <f>SUM(F10:F28)</f>
        <v>0</v>
      </c>
    </row>
    <row r="30" spans="1:6" x14ac:dyDescent="0.25">
      <c r="A30" s="28">
        <v>2</v>
      </c>
      <c r="B30" s="29" t="s">
        <v>27</v>
      </c>
      <c r="C30" s="30"/>
      <c r="D30" s="31"/>
      <c r="E30" s="32"/>
      <c r="F30" s="32"/>
    </row>
    <row r="31" spans="1:6" x14ac:dyDescent="0.25">
      <c r="A31" s="91"/>
      <c r="B31" s="92"/>
      <c r="C31" s="93"/>
      <c r="D31" s="94"/>
      <c r="E31" s="95"/>
      <c r="F31" s="95"/>
    </row>
    <row r="32" spans="1:6" ht="52.8" x14ac:dyDescent="0.25">
      <c r="A32" s="96" t="s">
        <v>7</v>
      </c>
      <c r="B32" s="97" t="s">
        <v>78</v>
      </c>
      <c r="C32" s="98">
        <v>198</v>
      </c>
      <c r="D32" s="99" t="s">
        <v>76</v>
      </c>
      <c r="E32" s="111"/>
      <c r="F32" s="111"/>
    </row>
    <row r="33" spans="1:6" x14ac:dyDescent="0.25">
      <c r="A33" s="94"/>
      <c r="B33" s="97"/>
      <c r="C33" s="98"/>
      <c r="D33" s="99"/>
      <c r="E33" s="101"/>
      <c r="F33" s="100"/>
    </row>
    <row r="34" spans="1:6" ht="39.6" x14ac:dyDescent="0.25">
      <c r="A34" s="105" t="s">
        <v>10</v>
      </c>
      <c r="B34" s="103" t="s">
        <v>81</v>
      </c>
      <c r="C34" s="98">
        <f>1.2*2*0.15</f>
        <v>0.36</v>
      </c>
      <c r="D34" s="99" t="s">
        <v>77</v>
      </c>
      <c r="E34" s="107"/>
      <c r="F34" s="111"/>
    </row>
    <row r="35" spans="1:6" ht="13.8" thickBot="1" x14ac:dyDescent="0.3">
      <c r="A35" s="33"/>
      <c r="B35" s="108"/>
      <c r="C35" s="109"/>
      <c r="D35" s="110"/>
      <c r="E35" s="33"/>
      <c r="F35" s="34"/>
    </row>
    <row r="36" spans="1:6" ht="25.5" customHeight="1" thickBot="1" x14ac:dyDescent="0.3">
      <c r="A36" s="115" t="s">
        <v>26</v>
      </c>
      <c r="B36" s="116"/>
      <c r="C36" s="116"/>
      <c r="D36" s="116"/>
      <c r="E36" s="117"/>
      <c r="F36" s="7">
        <f>SUM(F32:F35)</f>
        <v>0</v>
      </c>
    </row>
    <row r="37" spans="1:6" x14ac:dyDescent="0.25">
      <c r="A37" s="9">
        <v>3</v>
      </c>
      <c r="B37" s="35" t="s">
        <v>28</v>
      </c>
      <c r="C37" s="17"/>
      <c r="D37" s="18"/>
      <c r="E37" s="36"/>
      <c r="F37" s="14"/>
    </row>
    <row r="38" spans="1:6" x14ac:dyDescent="0.25">
      <c r="A38" s="9"/>
      <c r="B38" s="37" t="s">
        <v>29</v>
      </c>
      <c r="C38" s="17"/>
      <c r="D38" s="18"/>
      <c r="E38" s="36"/>
      <c r="F38" s="14"/>
    </row>
    <row r="39" spans="1:6" x14ac:dyDescent="0.25">
      <c r="A39" s="9"/>
      <c r="B39" s="38" t="s">
        <v>30</v>
      </c>
      <c r="C39" s="17"/>
      <c r="D39" s="18"/>
      <c r="E39" s="36"/>
      <c r="F39" s="14"/>
    </row>
    <row r="40" spans="1:6" x14ac:dyDescent="0.25">
      <c r="A40" s="9"/>
      <c r="B40" s="38" t="s">
        <v>31</v>
      </c>
      <c r="C40" s="17"/>
      <c r="D40" s="18"/>
      <c r="E40" s="36"/>
      <c r="F40" s="14"/>
    </row>
    <row r="41" spans="1:6" x14ac:dyDescent="0.25">
      <c r="A41" s="9"/>
      <c r="B41" s="38" t="s">
        <v>32</v>
      </c>
      <c r="C41" s="17"/>
      <c r="D41" s="18"/>
      <c r="E41" s="36"/>
      <c r="F41" s="14"/>
    </row>
    <row r="42" spans="1:6" x14ac:dyDescent="0.25">
      <c r="A42" s="9"/>
      <c r="B42" s="38" t="s">
        <v>33</v>
      </c>
      <c r="C42" s="17"/>
      <c r="D42" s="18"/>
      <c r="E42" s="36"/>
      <c r="F42" s="14"/>
    </row>
    <row r="43" spans="1:6" x14ac:dyDescent="0.25">
      <c r="A43" s="9"/>
      <c r="B43" s="38" t="s">
        <v>34</v>
      </c>
      <c r="C43" s="17"/>
      <c r="D43" s="18"/>
      <c r="E43" s="36"/>
      <c r="F43" s="14"/>
    </row>
    <row r="44" spans="1:6" x14ac:dyDescent="0.25">
      <c r="A44" s="9"/>
      <c r="B44" s="38" t="s">
        <v>35</v>
      </c>
      <c r="C44" s="17"/>
      <c r="D44" s="18"/>
      <c r="E44" s="36"/>
      <c r="F44" s="14"/>
    </row>
    <row r="45" spans="1:6" x14ac:dyDescent="0.25">
      <c r="A45" s="9"/>
      <c r="B45" s="38" t="s">
        <v>36</v>
      </c>
      <c r="C45" s="17"/>
      <c r="D45" s="18"/>
      <c r="E45" s="36"/>
      <c r="F45" s="14"/>
    </row>
    <row r="46" spans="1:6" x14ac:dyDescent="0.25">
      <c r="A46" s="9"/>
      <c r="B46" s="38" t="s">
        <v>37</v>
      </c>
      <c r="C46" s="17"/>
      <c r="D46" s="18"/>
      <c r="E46" s="36"/>
      <c r="F46" s="14"/>
    </row>
    <row r="47" spans="1:6" x14ac:dyDescent="0.25">
      <c r="A47" s="9"/>
      <c r="B47" s="39"/>
      <c r="C47" s="17"/>
      <c r="D47" s="18"/>
      <c r="E47" s="36"/>
      <c r="F47" s="14"/>
    </row>
    <row r="48" spans="1:6" s="42" customFormat="1" ht="15.6" x14ac:dyDescent="0.3">
      <c r="A48" s="15" t="s">
        <v>7</v>
      </c>
      <c r="B48" s="40" t="s">
        <v>90</v>
      </c>
      <c r="C48" s="17">
        <v>250</v>
      </c>
      <c r="D48" s="41" t="s">
        <v>38</v>
      </c>
      <c r="E48" s="36"/>
      <c r="F48" s="14"/>
    </row>
    <row r="49" spans="1:6" x14ac:dyDescent="0.25">
      <c r="A49" s="15" t="s">
        <v>10</v>
      </c>
      <c r="B49" s="43" t="s">
        <v>39</v>
      </c>
      <c r="C49" s="44">
        <v>63</v>
      </c>
      <c r="D49" s="45" t="s">
        <v>23</v>
      </c>
      <c r="E49" s="36"/>
      <c r="F49" s="14"/>
    </row>
    <row r="50" spans="1:6" s="42" customFormat="1" x14ac:dyDescent="0.25">
      <c r="A50" s="15" t="s">
        <v>13</v>
      </c>
      <c r="B50" s="46" t="s">
        <v>40</v>
      </c>
      <c r="C50" s="17">
        <f>42/3</f>
        <v>14</v>
      </c>
      <c r="D50" s="18" t="s">
        <v>12</v>
      </c>
      <c r="E50" s="36"/>
      <c r="F50" s="14"/>
    </row>
    <row r="51" spans="1:6" ht="24.6" customHeight="1" x14ac:dyDescent="0.25">
      <c r="A51" s="15" t="s">
        <v>41</v>
      </c>
      <c r="B51" s="47" t="s">
        <v>42</v>
      </c>
      <c r="C51" s="48">
        <v>198</v>
      </c>
      <c r="D51" s="49" t="s">
        <v>38</v>
      </c>
      <c r="E51" s="14"/>
      <c r="F51" s="14"/>
    </row>
    <row r="52" spans="1:6" ht="13.8" thickBot="1" x14ac:dyDescent="0.3">
      <c r="A52" s="9"/>
      <c r="C52" s="50"/>
      <c r="D52" s="45"/>
      <c r="E52" s="36"/>
      <c r="F52" s="14">
        <f t="shared" ref="F48:F52" si="1">C52*E52</f>
        <v>0</v>
      </c>
    </row>
    <row r="53" spans="1:6" ht="25.5" customHeight="1" thickBot="1" x14ac:dyDescent="0.3">
      <c r="A53" s="115" t="s">
        <v>26</v>
      </c>
      <c r="B53" s="116"/>
      <c r="C53" s="116"/>
      <c r="D53" s="116"/>
      <c r="E53" s="117"/>
      <c r="F53" s="7">
        <f>SUM(F48:F52)</f>
        <v>0</v>
      </c>
    </row>
    <row r="54" spans="1:6" x14ac:dyDescent="0.25">
      <c r="A54" s="9">
        <v>4</v>
      </c>
      <c r="B54" s="37" t="s">
        <v>83</v>
      </c>
      <c r="C54" s="51"/>
      <c r="D54" s="18"/>
      <c r="E54" s="36"/>
      <c r="F54" s="14"/>
    </row>
    <row r="55" spans="1:6" x14ac:dyDescent="0.25">
      <c r="A55" s="9"/>
      <c r="B55" s="37" t="s">
        <v>43</v>
      </c>
      <c r="C55" s="17"/>
      <c r="D55" s="18"/>
      <c r="E55" s="36"/>
      <c r="F55" s="14"/>
    </row>
    <row r="56" spans="1:6" x14ac:dyDescent="0.25">
      <c r="A56" s="15" t="s">
        <v>7</v>
      </c>
      <c r="B56" s="52"/>
      <c r="C56" s="44"/>
      <c r="D56" s="18"/>
      <c r="E56" s="53"/>
      <c r="F56" s="54">
        <f>E56*C56</f>
        <v>0</v>
      </c>
    </row>
    <row r="57" spans="1:6" ht="26.4" x14ac:dyDescent="0.25">
      <c r="A57" s="15"/>
      <c r="B57" s="74" t="s">
        <v>94</v>
      </c>
      <c r="C57" s="44">
        <v>6</v>
      </c>
      <c r="D57" s="18" t="s">
        <v>12</v>
      </c>
      <c r="E57" s="53"/>
      <c r="F57" s="54"/>
    </row>
    <row r="58" spans="1:6" x14ac:dyDescent="0.25">
      <c r="A58" s="15" t="s">
        <v>10</v>
      </c>
      <c r="B58" s="106" t="s">
        <v>44</v>
      </c>
      <c r="C58" s="44"/>
      <c r="D58" s="18"/>
      <c r="E58" s="53"/>
      <c r="F58" s="54"/>
    </row>
    <row r="59" spans="1:6" ht="39.6" x14ac:dyDescent="0.25">
      <c r="A59" s="15"/>
      <c r="B59" s="74" t="s">
        <v>95</v>
      </c>
      <c r="C59" s="44">
        <v>15</v>
      </c>
      <c r="D59" s="18" t="s">
        <v>12</v>
      </c>
      <c r="E59" s="53"/>
      <c r="F59" s="54"/>
    </row>
    <row r="60" spans="1:6" ht="14.25" customHeight="1" thickBot="1" x14ac:dyDescent="0.3">
      <c r="A60" s="9"/>
      <c r="B60" s="55"/>
      <c r="C60" s="17"/>
      <c r="D60" s="18"/>
      <c r="E60" s="36"/>
      <c r="F60" s="54">
        <f t="shared" ref="F57:F60" si="2">E60*C60</f>
        <v>0</v>
      </c>
    </row>
    <row r="61" spans="1:6" ht="21.6" customHeight="1" thickBot="1" x14ac:dyDescent="0.3">
      <c r="A61" s="115" t="s">
        <v>26</v>
      </c>
      <c r="B61" s="116"/>
      <c r="C61" s="116"/>
      <c r="D61" s="116"/>
      <c r="E61" s="117"/>
      <c r="F61" s="7">
        <f>SUM(F56:F60)</f>
        <v>0</v>
      </c>
    </row>
    <row r="62" spans="1:6" x14ac:dyDescent="0.25">
      <c r="A62" s="9">
        <v>5</v>
      </c>
      <c r="B62" s="37" t="s">
        <v>46</v>
      </c>
      <c r="C62" s="51"/>
      <c r="D62" s="18"/>
      <c r="E62" s="36"/>
      <c r="F62" s="14"/>
    </row>
    <row r="63" spans="1:6" x14ac:dyDescent="0.25">
      <c r="A63" s="9"/>
      <c r="B63" s="38" t="s">
        <v>47</v>
      </c>
      <c r="C63" s="17"/>
      <c r="D63" s="18"/>
      <c r="E63" s="36"/>
      <c r="F63" s="14"/>
    </row>
    <row r="64" spans="1:6" ht="39.9" customHeight="1" x14ac:dyDescent="0.25">
      <c r="A64" s="15" t="s">
        <v>7</v>
      </c>
      <c r="B64" s="56" t="s">
        <v>97</v>
      </c>
      <c r="C64" s="44">
        <v>355.5</v>
      </c>
      <c r="D64" s="41" t="s">
        <v>38</v>
      </c>
      <c r="E64" s="57"/>
      <c r="F64" s="54"/>
    </row>
    <row r="65" spans="1:8" x14ac:dyDescent="0.25">
      <c r="A65" s="15"/>
      <c r="B65" s="39"/>
      <c r="C65" s="17"/>
      <c r="D65" s="18"/>
      <c r="E65" s="36"/>
      <c r="F65" s="54"/>
    </row>
    <row r="66" spans="1:8" ht="52.8" x14ac:dyDescent="0.25">
      <c r="A66" s="58" t="s">
        <v>10</v>
      </c>
      <c r="B66" s="59" t="s">
        <v>48</v>
      </c>
      <c r="C66" s="17">
        <v>254.6</v>
      </c>
      <c r="D66" s="41" t="s">
        <v>38</v>
      </c>
      <c r="E66" s="36"/>
      <c r="F66" s="54"/>
      <c r="G66" s="60"/>
      <c r="H66" s="60"/>
    </row>
    <row r="67" spans="1:8" x14ac:dyDescent="0.25">
      <c r="A67" s="58"/>
      <c r="B67" s="59"/>
      <c r="C67" s="17"/>
      <c r="D67" s="41"/>
      <c r="E67" s="36"/>
      <c r="F67" s="54"/>
      <c r="G67" s="60"/>
      <c r="H67" s="60"/>
    </row>
    <row r="68" spans="1:8" ht="39.6" x14ac:dyDescent="0.25">
      <c r="A68" s="58" t="s">
        <v>13</v>
      </c>
      <c r="B68" s="59" t="s">
        <v>49</v>
      </c>
      <c r="C68" s="17">
        <v>456.8</v>
      </c>
      <c r="D68" s="41" t="s">
        <v>38</v>
      </c>
      <c r="E68" s="36"/>
      <c r="F68" s="54"/>
      <c r="G68" s="60"/>
      <c r="H68" s="60"/>
    </row>
    <row r="69" spans="1:8" x14ac:dyDescent="0.25">
      <c r="A69" s="58"/>
      <c r="B69" s="59"/>
      <c r="C69" s="17"/>
      <c r="D69" s="41"/>
      <c r="E69" s="36"/>
      <c r="F69" s="54"/>
      <c r="G69" s="60"/>
      <c r="H69" s="60"/>
    </row>
    <row r="70" spans="1:8" ht="39.6" x14ac:dyDescent="0.25">
      <c r="A70" s="58" t="s">
        <v>41</v>
      </c>
      <c r="B70" s="59" t="s">
        <v>50</v>
      </c>
      <c r="C70" s="17">
        <v>256.8</v>
      </c>
      <c r="D70" s="41" t="s">
        <v>38</v>
      </c>
      <c r="E70" s="36"/>
      <c r="F70" s="54"/>
      <c r="G70" s="60"/>
      <c r="H70" s="60"/>
    </row>
    <row r="71" spans="1:8" x14ac:dyDescent="0.25">
      <c r="A71" s="58"/>
      <c r="B71" s="59"/>
      <c r="C71" s="17"/>
      <c r="D71" s="41"/>
      <c r="E71" s="36"/>
      <c r="F71" s="54"/>
      <c r="G71" s="60"/>
      <c r="H71" s="60"/>
    </row>
    <row r="72" spans="1:8" ht="52.8" x14ac:dyDescent="0.25">
      <c r="A72" s="58" t="s">
        <v>14</v>
      </c>
      <c r="B72" s="59" t="s">
        <v>51</v>
      </c>
      <c r="C72" s="17">
        <f>374.4*1.8</f>
        <v>673.92</v>
      </c>
      <c r="D72" s="41" t="s">
        <v>38</v>
      </c>
      <c r="E72" s="36"/>
      <c r="F72" s="54"/>
      <c r="G72" s="60"/>
      <c r="H72" s="60"/>
    </row>
    <row r="73" spans="1:8" x14ac:dyDescent="0.25">
      <c r="A73" s="58"/>
      <c r="B73" s="59"/>
      <c r="C73" s="17"/>
      <c r="D73" s="41"/>
      <c r="E73" s="36"/>
      <c r="F73" s="54"/>
      <c r="G73" s="60"/>
      <c r="H73" s="60"/>
    </row>
    <row r="74" spans="1:8" ht="52.8" x14ac:dyDescent="0.25">
      <c r="A74" s="61" t="s">
        <v>16</v>
      </c>
      <c r="B74" s="62" t="s">
        <v>52</v>
      </c>
      <c r="C74" s="63">
        <v>456.6</v>
      </c>
      <c r="D74" s="64" t="s">
        <v>38</v>
      </c>
      <c r="E74" s="65"/>
      <c r="F74" s="66"/>
      <c r="G74" s="60"/>
      <c r="H74" s="60"/>
    </row>
    <row r="75" spans="1:8" x14ac:dyDescent="0.25">
      <c r="A75" s="58"/>
      <c r="B75" s="59"/>
      <c r="C75" s="17"/>
      <c r="D75" s="41"/>
      <c r="E75" s="36"/>
      <c r="F75" s="54"/>
      <c r="G75" s="60"/>
      <c r="H75" s="60"/>
    </row>
    <row r="76" spans="1:8" ht="26.4" x14ac:dyDescent="0.25">
      <c r="A76" s="58" t="s">
        <v>45</v>
      </c>
      <c r="B76" s="59" t="s">
        <v>53</v>
      </c>
      <c r="C76" s="17">
        <f>66*0.3</f>
        <v>19.8</v>
      </c>
      <c r="D76" s="41" t="s">
        <v>38</v>
      </c>
      <c r="E76" s="36"/>
      <c r="F76" s="54"/>
      <c r="G76" s="60"/>
      <c r="H76" s="67"/>
    </row>
    <row r="77" spans="1:8" ht="13.8" thickBot="1" x14ac:dyDescent="0.3">
      <c r="A77" s="58"/>
      <c r="B77" s="59"/>
      <c r="C77" s="17"/>
      <c r="D77" s="41"/>
      <c r="E77" s="36"/>
      <c r="F77" s="54">
        <f t="shared" ref="F65:F77" si="3">E77*C77</f>
        <v>0</v>
      </c>
      <c r="G77" s="60"/>
      <c r="H77" s="67"/>
    </row>
    <row r="78" spans="1:8" ht="24.6" customHeight="1" thickBot="1" x14ac:dyDescent="0.3">
      <c r="A78" s="115" t="s">
        <v>26</v>
      </c>
      <c r="B78" s="116"/>
      <c r="C78" s="116"/>
      <c r="D78" s="116"/>
      <c r="E78" s="117"/>
      <c r="F78" s="7">
        <f>SUM(F62:F77)</f>
        <v>0</v>
      </c>
      <c r="G78" s="60"/>
      <c r="H78" s="60"/>
    </row>
    <row r="79" spans="1:8" x14ac:dyDescent="0.25">
      <c r="A79" s="69">
        <v>5</v>
      </c>
      <c r="B79" s="70" t="s">
        <v>55</v>
      </c>
      <c r="C79" s="71"/>
      <c r="D79" s="18"/>
      <c r="E79" s="36"/>
      <c r="F79" s="14"/>
      <c r="G79" s="60"/>
      <c r="H79" s="60"/>
    </row>
    <row r="80" spans="1:8" x14ac:dyDescent="0.25">
      <c r="A80" s="69"/>
      <c r="B80" s="89" t="s">
        <v>79</v>
      </c>
      <c r="C80" s="87"/>
      <c r="D80" s="18"/>
      <c r="E80" s="88"/>
      <c r="F80" s="14"/>
    </row>
    <row r="81" spans="1:8" ht="26.4" x14ac:dyDescent="0.25">
      <c r="A81" s="58" t="s">
        <v>7</v>
      </c>
      <c r="B81" s="90" t="s">
        <v>80</v>
      </c>
      <c r="C81" s="87">
        <v>1</v>
      </c>
      <c r="D81" s="18" t="s">
        <v>56</v>
      </c>
      <c r="E81" s="88"/>
      <c r="F81" s="14"/>
    </row>
    <row r="82" spans="1:8" x14ac:dyDescent="0.25">
      <c r="A82" s="58"/>
      <c r="B82" s="72" t="s">
        <v>57</v>
      </c>
      <c r="C82" s="71">
        <v>10</v>
      </c>
      <c r="D82" s="18" t="s">
        <v>12</v>
      </c>
      <c r="E82" s="36"/>
      <c r="F82" s="14"/>
    </row>
    <row r="83" spans="1:8" ht="13.8" thickBot="1" x14ac:dyDescent="0.3">
      <c r="A83" s="58"/>
      <c r="B83" s="72"/>
      <c r="C83" s="71"/>
      <c r="D83" s="18"/>
      <c r="E83" s="36"/>
      <c r="F83" s="14">
        <f t="shared" ref="F82:F83" si="4">E83*C83</f>
        <v>0</v>
      </c>
    </row>
    <row r="84" spans="1:8" ht="13.8" thickBot="1" x14ac:dyDescent="0.3">
      <c r="A84" s="58"/>
      <c r="B84" s="26"/>
      <c r="C84" s="26"/>
      <c r="D84" s="26"/>
      <c r="E84" s="27"/>
      <c r="F84" s="7">
        <f>SUM(F81:F83)</f>
        <v>0</v>
      </c>
    </row>
    <row r="85" spans="1:8" ht="14.1" customHeight="1" x14ac:dyDescent="0.25">
      <c r="A85" s="9"/>
      <c r="B85" s="120"/>
      <c r="C85" s="121"/>
      <c r="D85" s="121"/>
      <c r="E85" s="122"/>
      <c r="F85" s="14"/>
    </row>
    <row r="86" spans="1:8" ht="14.1" customHeight="1" x14ac:dyDescent="0.25">
      <c r="A86" s="15"/>
      <c r="B86" s="123" t="s">
        <v>69</v>
      </c>
      <c r="C86" s="124"/>
      <c r="D86" s="124"/>
      <c r="E86" s="125"/>
      <c r="F86" s="14">
        <f>F29</f>
        <v>0</v>
      </c>
    </row>
    <row r="87" spans="1:8" x14ac:dyDescent="0.25">
      <c r="A87" s="58" t="s">
        <v>61</v>
      </c>
      <c r="B87" s="123" t="s">
        <v>70</v>
      </c>
      <c r="C87" s="124"/>
      <c r="D87" s="124"/>
      <c r="E87" s="125"/>
      <c r="F87" s="14">
        <f>F36</f>
        <v>0</v>
      </c>
    </row>
    <row r="88" spans="1:8" ht="14.1" customHeight="1" x14ac:dyDescent="0.25">
      <c r="A88" s="15"/>
      <c r="B88" s="123" t="s">
        <v>71</v>
      </c>
      <c r="C88" s="124"/>
      <c r="D88" s="124"/>
      <c r="E88" s="125"/>
      <c r="F88" s="14">
        <f>F53</f>
        <v>0</v>
      </c>
    </row>
    <row r="89" spans="1:8" x14ac:dyDescent="0.25">
      <c r="A89" s="15" t="s">
        <v>62</v>
      </c>
      <c r="B89" s="123" t="s">
        <v>72</v>
      </c>
      <c r="C89" s="124"/>
      <c r="D89" s="124"/>
      <c r="E89" s="125"/>
      <c r="F89" s="14">
        <f>F61</f>
        <v>0</v>
      </c>
    </row>
    <row r="90" spans="1:8" ht="14.1" customHeight="1" x14ac:dyDescent="0.25">
      <c r="A90" s="15"/>
      <c r="B90" s="123" t="s">
        <v>73</v>
      </c>
      <c r="C90" s="124"/>
      <c r="D90" s="124"/>
      <c r="E90" s="125"/>
      <c r="F90" s="14">
        <f>SUM(F78)</f>
        <v>0</v>
      </c>
    </row>
    <row r="91" spans="1:8" ht="14.4" customHeight="1" thickBot="1" x14ac:dyDescent="0.3">
      <c r="A91" s="15" t="s">
        <v>66</v>
      </c>
      <c r="B91" s="123"/>
      <c r="C91" s="124"/>
      <c r="D91" s="124"/>
      <c r="E91" s="125"/>
      <c r="F91" s="14"/>
    </row>
    <row r="92" spans="1:8" ht="14.1" customHeight="1" thickBot="1" x14ac:dyDescent="0.3">
      <c r="A92" s="9"/>
      <c r="B92" s="77"/>
      <c r="C92" s="77"/>
      <c r="D92" s="77"/>
      <c r="E92" s="78"/>
      <c r="F92" s="79">
        <f>SUM(F86:F91)</f>
        <v>0</v>
      </c>
    </row>
    <row r="93" spans="1:8" x14ac:dyDescent="0.25">
      <c r="H93" s="83"/>
    </row>
  </sheetData>
  <mergeCells count="14">
    <mergeCell ref="A1:F6"/>
    <mergeCell ref="A7:F7"/>
    <mergeCell ref="A29:E29"/>
    <mergeCell ref="B90:E90"/>
    <mergeCell ref="B91:E91"/>
    <mergeCell ref="A36:E36"/>
    <mergeCell ref="A53:E53"/>
    <mergeCell ref="A61:E61"/>
    <mergeCell ref="A78:E78"/>
    <mergeCell ref="B85:E85"/>
    <mergeCell ref="B86:E86"/>
    <mergeCell ref="B87:E87"/>
    <mergeCell ref="B88:E88"/>
    <mergeCell ref="B89:E8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6D6C9-0A1A-4CF6-BBCE-CA5A4BFA7A18}">
  <dimension ref="A1:H95"/>
  <sheetViews>
    <sheetView workbookViewId="0">
      <selection activeCell="H13" sqref="H13"/>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35" t="s">
        <v>109</v>
      </c>
      <c r="B7" s="135"/>
      <c r="C7" s="135"/>
      <c r="D7" s="135"/>
      <c r="E7" s="135"/>
      <c r="F7" s="136"/>
    </row>
    <row r="8" spans="1:6" ht="36" customHeight="1" thickBot="1" x14ac:dyDescent="0.3">
      <c r="A8" s="118" t="s">
        <v>85</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86</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24</v>
      </c>
      <c r="B28" s="23" t="s">
        <v>87</v>
      </c>
      <c r="C28" s="17">
        <v>260</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198</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350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200</v>
      </c>
      <c r="D53" s="49" t="s">
        <v>38</v>
      </c>
      <c r="E53" s="14"/>
      <c r="F53" s="14"/>
    </row>
    <row r="54" spans="1:6" ht="13.8" thickBot="1" x14ac:dyDescent="0.3">
      <c r="A54" s="9"/>
      <c r="C54" s="50"/>
      <c r="D54" s="45"/>
      <c r="E54" s="36"/>
      <c r="F54" s="14">
        <f t="shared" ref="F50:F54" si="1">C54*E54</f>
        <v>0</v>
      </c>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39.6" x14ac:dyDescent="0.25">
      <c r="A59" s="15"/>
      <c r="B59" s="74" t="s">
        <v>92</v>
      </c>
      <c r="C59" s="44">
        <v>6</v>
      </c>
      <c r="D59" s="18" t="s">
        <v>12</v>
      </c>
      <c r="E59" s="53"/>
      <c r="F59" s="54"/>
    </row>
    <row r="60" spans="1:6" x14ac:dyDescent="0.25">
      <c r="A60" s="15" t="s">
        <v>10</v>
      </c>
      <c r="B60" s="106" t="s">
        <v>44</v>
      </c>
      <c r="C60" s="44"/>
      <c r="D60" s="18"/>
      <c r="E60" s="53"/>
      <c r="F60" s="54"/>
    </row>
    <row r="61" spans="1:6" ht="39.6" x14ac:dyDescent="0.25">
      <c r="A61" s="15"/>
      <c r="B61" s="74" t="s">
        <v>95</v>
      </c>
      <c r="C61" s="44">
        <v>15</v>
      </c>
      <c r="D61" s="18" t="s">
        <v>12</v>
      </c>
      <c r="E61" s="53"/>
      <c r="F61" s="54"/>
    </row>
    <row r="62" spans="1:6" ht="14.25" customHeight="1" thickBot="1" x14ac:dyDescent="0.3">
      <c r="A62" s="9"/>
      <c r="B62" s="55"/>
      <c r="C62" s="17"/>
      <c r="D62" s="18"/>
      <c r="E62" s="36"/>
      <c r="F62" s="54">
        <f t="shared" ref="F59:F62" si="2">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355.5</v>
      </c>
      <c r="D66" s="41" t="s">
        <v>38</v>
      </c>
      <c r="E66" s="57"/>
      <c r="F66" s="54"/>
    </row>
    <row r="67" spans="1:8" x14ac:dyDescent="0.25">
      <c r="A67" s="15"/>
      <c r="B67" s="39"/>
      <c r="C67" s="17"/>
      <c r="D67" s="18"/>
      <c r="E67" s="36"/>
      <c r="F67" s="54"/>
    </row>
    <row r="68" spans="1:8" ht="52.8" x14ac:dyDescent="0.25">
      <c r="A68" s="58" t="s">
        <v>10</v>
      </c>
      <c r="B68" s="59" t="s">
        <v>48</v>
      </c>
      <c r="C68" s="17">
        <v>254.6</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456.8</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256.8</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f>374.4*1.8</f>
        <v>673.92</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456.6</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f>66*0.3</f>
        <v>19.8</v>
      </c>
      <c r="D78" s="41" t="s">
        <v>38</v>
      </c>
      <c r="E78" s="36"/>
      <c r="F78" s="54"/>
      <c r="G78" s="60"/>
      <c r="H78" s="67"/>
    </row>
    <row r="79" spans="1:8" ht="13.8" thickBot="1" x14ac:dyDescent="0.3">
      <c r="A79" s="58"/>
      <c r="B79" s="59"/>
      <c r="C79" s="17"/>
      <c r="D79" s="41"/>
      <c r="E79" s="36"/>
      <c r="F79" s="54">
        <f t="shared" ref="F67:F79" si="3">E79*C79</f>
        <v>0</v>
      </c>
      <c r="G79" s="60"/>
      <c r="H79" s="67"/>
    </row>
    <row r="80" spans="1:8" ht="24.6" customHeight="1" thickBot="1" x14ac:dyDescent="0.3">
      <c r="A80" s="115" t="s">
        <v>26</v>
      </c>
      <c r="B80" s="116"/>
      <c r="C80" s="116"/>
      <c r="D80" s="116"/>
      <c r="E80" s="117"/>
      <c r="F80" s="7">
        <f>SUM(F64:F79)</f>
        <v>0</v>
      </c>
      <c r="G80" s="60"/>
      <c r="H80" s="60"/>
    </row>
    <row r="81" spans="1:8" x14ac:dyDescent="0.25">
      <c r="A81" s="69">
        <v>5</v>
      </c>
      <c r="B81" s="70" t="s">
        <v>55</v>
      </c>
      <c r="C81" s="71"/>
      <c r="D81" s="18"/>
      <c r="E81" s="36"/>
      <c r="F81" s="14"/>
      <c r="G81" s="60"/>
      <c r="H81" s="60"/>
    </row>
    <row r="82" spans="1:8" x14ac:dyDescent="0.25">
      <c r="A82" s="69"/>
      <c r="B82" s="89" t="s">
        <v>79</v>
      </c>
      <c r="C82" s="87"/>
      <c r="D82" s="18"/>
      <c r="E82" s="88"/>
      <c r="F82" s="14"/>
    </row>
    <row r="83" spans="1:8" ht="26.4" x14ac:dyDescent="0.25">
      <c r="A83" s="58" t="s">
        <v>7</v>
      </c>
      <c r="B83" s="90" t="s">
        <v>80</v>
      </c>
      <c r="C83" s="87">
        <v>1</v>
      </c>
      <c r="D83" s="18" t="s">
        <v>56</v>
      </c>
      <c r="E83" s="88"/>
      <c r="F83" s="14"/>
    </row>
    <row r="84" spans="1:8" x14ac:dyDescent="0.25">
      <c r="A84" s="58"/>
      <c r="B84" s="72" t="s">
        <v>57</v>
      </c>
      <c r="C84" s="71">
        <v>10</v>
      </c>
      <c r="D84" s="18" t="s">
        <v>12</v>
      </c>
      <c r="E84" s="36"/>
      <c r="F84" s="14"/>
    </row>
    <row r="85" spans="1:8" ht="13.8" thickBot="1" x14ac:dyDescent="0.3">
      <c r="A85" s="58"/>
      <c r="B85" s="72"/>
      <c r="C85" s="71"/>
      <c r="D85" s="18"/>
      <c r="E85" s="36"/>
      <c r="F85" s="14">
        <f t="shared" ref="F84:F85" si="4">E85*C85</f>
        <v>0</v>
      </c>
    </row>
    <row r="86" spans="1:8" ht="13.8" thickBot="1" x14ac:dyDescent="0.3">
      <c r="A86" s="58"/>
      <c r="B86" s="26"/>
      <c r="C86" s="26"/>
      <c r="D86" s="26"/>
      <c r="E86" s="27"/>
      <c r="F86" s="7">
        <f>SUM(F83:F85)</f>
        <v>0</v>
      </c>
    </row>
    <row r="87" spans="1:8" ht="14.1" customHeight="1" x14ac:dyDescent="0.25">
      <c r="A87" s="9"/>
      <c r="B87" s="120" t="s">
        <v>68</v>
      </c>
      <c r="C87" s="121"/>
      <c r="D87" s="121"/>
      <c r="E87" s="122"/>
      <c r="F87" s="14"/>
    </row>
    <row r="88" spans="1:8" ht="14.1" customHeight="1" x14ac:dyDescent="0.25">
      <c r="A88" s="15"/>
      <c r="B88" s="123" t="s">
        <v>69</v>
      </c>
      <c r="C88" s="124"/>
      <c r="D88" s="124"/>
      <c r="E88" s="125"/>
      <c r="F88" s="14">
        <f>F30</f>
        <v>0</v>
      </c>
    </row>
    <row r="89" spans="1:8" x14ac:dyDescent="0.25">
      <c r="A89" s="58" t="s">
        <v>61</v>
      </c>
      <c r="B89" s="123" t="s">
        <v>70</v>
      </c>
      <c r="C89" s="124"/>
      <c r="D89" s="124"/>
      <c r="E89" s="125"/>
      <c r="F89" s="14">
        <f>F38</f>
        <v>0</v>
      </c>
    </row>
    <row r="90" spans="1:8" ht="14.1" customHeight="1" x14ac:dyDescent="0.25">
      <c r="A90" s="15"/>
      <c r="B90" s="123" t="s">
        <v>71</v>
      </c>
      <c r="C90" s="124"/>
      <c r="D90" s="124"/>
      <c r="E90" s="125"/>
      <c r="F90" s="14">
        <f>F55</f>
        <v>0</v>
      </c>
    </row>
    <row r="91" spans="1:8" x14ac:dyDescent="0.25">
      <c r="A91" s="15" t="s">
        <v>62</v>
      </c>
      <c r="B91" s="123" t="s">
        <v>72</v>
      </c>
      <c r="C91" s="124"/>
      <c r="D91" s="124"/>
      <c r="E91" s="125"/>
      <c r="F91" s="14">
        <f>F63</f>
        <v>0</v>
      </c>
    </row>
    <row r="92" spans="1:8" ht="14.1" customHeight="1" x14ac:dyDescent="0.25">
      <c r="A92" s="15"/>
      <c r="B92" s="123" t="s">
        <v>73</v>
      </c>
      <c r="C92" s="124"/>
      <c r="D92" s="124"/>
      <c r="E92" s="125"/>
      <c r="F92" s="14">
        <f>SUM(F80)</f>
        <v>0</v>
      </c>
    </row>
    <row r="93" spans="1:8" ht="14.4" customHeight="1" thickBot="1" x14ac:dyDescent="0.3">
      <c r="A93" s="15" t="s">
        <v>66</v>
      </c>
      <c r="B93" s="123"/>
      <c r="C93" s="124"/>
      <c r="D93" s="124"/>
      <c r="E93" s="125"/>
      <c r="F93" s="14"/>
    </row>
    <row r="94" spans="1:8" ht="14.1" customHeight="1" thickBot="1" x14ac:dyDescent="0.3">
      <c r="A94" s="9"/>
      <c r="B94" s="77"/>
      <c r="C94" s="77"/>
      <c r="D94" s="77"/>
      <c r="E94" s="78"/>
      <c r="F94" s="79">
        <f>SUM(F88:F93)</f>
        <v>0</v>
      </c>
    </row>
    <row r="95" spans="1:8" x14ac:dyDescent="0.25">
      <c r="H95" s="83"/>
    </row>
  </sheetData>
  <mergeCells count="15">
    <mergeCell ref="A1:F6"/>
    <mergeCell ref="A7:F7"/>
    <mergeCell ref="A30:E30"/>
    <mergeCell ref="B92:E92"/>
    <mergeCell ref="B93:E93"/>
    <mergeCell ref="A8:F8"/>
    <mergeCell ref="A38:E38"/>
    <mergeCell ref="A55:E55"/>
    <mergeCell ref="A63:E63"/>
    <mergeCell ref="A80:E80"/>
    <mergeCell ref="B87:E87"/>
    <mergeCell ref="B88:E88"/>
    <mergeCell ref="B89:E89"/>
    <mergeCell ref="B90:E90"/>
    <mergeCell ref="B91:E9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0CE5-E1F7-4D44-BBDE-CEFB554BEA61}">
  <dimension ref="A1:H95"/>
  <sheetViews>
    <sheetView workbookViewId="0">
      <selection activeCell="H7" sqref="H7"/>
    </sheetView>
  </sheetViews>
  <sheetFormatPr defaultColWidth="8.88671875" defaultRowHeight="13.2" x14ac:dyDescent="0.25"/>
  <cols>
    <col min="1" max="1" width="5.88671875" style="80" bestFit="1" customWidth="1"/>
    <col min="2" max="2" width="59.6640625" style="43" customWidth="1"/>
    <col min="3" max="3" width="6.88671875" style="81" customWidth="1"/>
    <col min="4" max="4" width="6.44140625" style="8" bestFit="1" customWidth="1"/>
    <col min="5" max="5" width="13.109375" style="82" bestFit="1" customWidth="1"/>
    <col min="6" max="6" width="20.6640625" style="82" bestFit="1" customWidth="1"/>
    <col min="7" max="7" width="8.88671875" style="2"/>
    <col min="8" max="8" width="35.109375" style="2" customWidth="1"/>
    <col min="9" max="16384" width="8.88671875" style="2"/>
  </cols>
  <sheetData>
    <row r="1" spans="1:6" x14ac:dyDescent="0.25">
      <c r="A1" s="126"/>
      <c r="B1" s="127"/>
      <c r="C1" s="127"/>
      <c r="D1" s="127"/>
      <c r="E1" s="127"/>
      <c r="F1" s="128"/>
    </row>
    <row r="2" spans="1:6" x14ac:dyDescent="0.25">
      <c r="A2" s="129"/>
      <c r="B2" s="130"/>
      <c r="C2" s="130"/>
      <c r="D2" s="130"/>
      <c r="E2" s="130"/>
      <c r="F2" s="131"/>
    </row>
    <row r="3" spans="1:6" x14ac:dyDescent="0.25">
      <c r="A3" s="129"/>
      <c r="B3" s="130"/>
      <c r="C3" s="130"/>
      <c r="D3" s="130"/>
      <c r="E3" s="130"/>
      <c r="F3" s="131"/>
    </row>
    <row r="4" spans="1:6" ht="18.600000000000001" customHeight="1" thickBot="1" x14ac:dyDescent="0.3">
      <c r="A4" s="129"/>
      <c r="B4" s="130"/>
      <c r="C4" s="130"/>
      <c r="D4" s="130"/>
      <c r="E4" s="130"/>
      <c r="F4" s="131"/>
    </row>
    <row r="5" spans="1:6" ht="13.8" hidden="1" thickBot="1" x14ac:dyDescent="0.3">
      <c r="A5" s="129"/>
      <c r="B5" s="130"/>
      <c r="C5" s="130"/>
      <c r="D5" s="130"/>
      <c r="E5" s="130"/>
      <c r="F5" s="131"/>
    </row>
    <row r="6" spans="1:6" ht="4.5" hidden="1" customHeight="1" x14ac:dyDescent="0.25">
      <c r="A6" s="132"/>
      <c r="B6" s="133"/>
      <c r="C6" s="133"/>
      <c r="D6" s="133"/>
      <c r="E6" s="133"/>
      <c r="F6" s="134"/>
    </row>
    <row r="7" spans="1:6" ht="36" customHeight="1" thickBot="1" x14ac:dyDescent="0.3">
      <c r="A7" s="135" t="s">
        <v>110</v>
      </c>
      <c r="B7" s="135"/>
      <c r="C7" s="135"/>
      <c r="D7" s="135"/>
      <c r="E7" s="135"/>
      <c r="F7" s="136"/>
    </row>
    <row r="8" spans="1:6" ht="25.2" customHeight="1" thickBot="1" x14ac:dyDescent="0.3">
      <c r="A8" s="118" t="s">
        <v>85</v>
      </c>
      <c r="B8" s="118"/>
      <c r="C8" s="118"/>
      <c r="D8" s="118"/>
      <c r="E8" s="118"/>
      <c r="F8" s="119"/>
    </row>
    <row r="9" spans="1:6" s="8" customFormat="1" ht="26.4" customHeight="1" thickBot="1" x14ac:dyDescent="0.35">
      <c r="A9" s="3" t="s">
        <v>0</v>
      </c>
      <c r="B9" s="4" t="s">
        <v>1</v>
      </c>
      <c r="C9" s="5" t="s">
        <v>2</v>
      </c>
      <c r="D9" s="4" t="s">
        <v>3</v>
      </c>
      <c r="E9" s="6" t="s">
        <v>4</v>
      </c>
      <c r="F9" s="7" t="s">
        <v>5</v>
      </c>
    </row>
    <row r="10" spans="1:6" x14ac:dyDescent="0.25">
      <c r="A10" s="9">
        <v>1</v>
      </c>
      <c r="B10" s="10" t="s">
        <v>6</v>
      </c>
      <c r="C10" s="11"/>
      <c r="D10" s="12"/>
      <c r="E10" s="13"/>
      <c r="F10" s="14"/>
    </row>
    <row r="11" spans="1:6" x14ac:dyDescent="0.25">
      <c r="A11" s="15" t="s">
        <v>7</v>
      </c>
      <c r="B11" s="16" t="s">
        <v>8</v>
      </c>
      <c r="C11" s="17">
        <v>1</v>
      </c>
      <c r="D11" s="18" t="s">
        <v>9</v>
      </c>
      <c r="E11" s="13"/>
      <c r="F11" s="14"/>
    </row>
    <row r="12" spans="1:6" x14ac:dyDescent="0.25">
      <c r="A12" s="15"/>
      <c r="B12" s="16"/>
      <c r="C12" s="17"/>
      <c r="D12" s="18"/>
      <c r="E12" s="13"/>
      <c r="F12" s="14"/>
    </row>
    <row r="13" spans="1:6" ht="52.8" x14ac:dyDescent="0.25">
      <c r="A13" s="15" t="s">
        <v>10</v>
      </c>
      <c r="B13" s="19" t="s">
        <v>11</v>
      </c>
      <c r="C13" s="17">
        <v>1</v>
      </c>
      <c r="D13" s="18" t="s">
        <v>12</v>
      </c>
      <c r="E13" s="13"/>
      <c r="F13" s="14"/>
    </row>
    <row r="14" spans="1:6" x14ac:dyDescent="0.25">
      <c r="A14" s="15"/>
      <c r="B14" s="20"/>
      <c r="C14" s="17"/>
      <c r="D14" s="18"/>
      <c r="E14" s="13"/>
      <c r="F14" s="14"/>
    </row>
    <row r="15" spans="1:6" x14ac:dyDescent="0.25">
      <c r="A15" s="15"/>
      <c r="B15" s="21" t="s">
        <v>89</v>
      </c>
      <c r="C15" s="17"/>
      <c r="D15" s="18"/>
      <c r="E15" s="13"/>
      <c r="F15" s="14"/>
    </row>
    <row r="16" spans="1:6" x14ac:dyDescent="0.25">
      <c r="A16" s="15"/>
      <c r="B16" s="20"/>
      <c r="C16" s="17"/>
      <c r="D16" s="18"/>
      <c r="E16" s="13"/>
      <c r="F16" s="14"/>
    </row>
    <row r="17" spans="1:6" ht="26.4" x14ac:dyDescent="0.25">
      <c r="A17" s="15" t="s">
        <v>14</v>
      </c>
      <c r="B17" s="22" t="s">
        <v>15</v>
      </c>
      <c r="C17" s="17">
        <v>9</v>
      </c>
      <c r="D17" s="18" t="s">
        <v>12</v>
      </c>
      <c r="E17" s="13"/>
      <c r="F17" s="14"/>
    </row>
    <row r="18" spans="1:6" x14ac:dyDescent="0.25">
      <c r="A18" s="15"/>
      <c r="B18" s="22"/>
      <c r="C18" s="17"/>
      <c r="D18" s="18"/>
      <c r="E18" s="13"/>
      <c r="F18" s="14"/>
    </row>
    <row r="19" spans="1:6" x14ac:dyDescent="0.25">
      <c r="A19" s="15"/>
      <c r="B19" s="16"/>
      <c r="C19" s="17"/>
      <c r="D19" s="18"/>
      <c r="E19" s="13"/>
      <c r="F19" s="14"/>
    </row>
    <row r="20" spans="1:6" ht="26.4" x14ac:dyDescent="0.25">
      <c r="A20" s="15" t="s">
        <v>17</v>
      </c>
      <c r="B20" s="22" t="s">
        <v>18</v>
      </c>
      <c r="C20" s="17">
        <v>31</v>
      </c>
      <c r="D20" s="18" t="s">
        <v>12</v>
      </c>
      <c r="E20" s="13"/>
      <c r="F20" s="14"/>
    </row>
    <row r="21" spans="1:6" x14ac:dyDescent="0.25">
      <c r="A21" s="15"/>
      <c r="B21" s="16"/>
      <c r="C21" s="17"/>
      <c r="D21" s="18"/>
      <c r="E21" s="13"/>
      <c r="F21" s="14"/>
    </row>
    <row r="22" spans="1:6" ht="26.4" x14ac:dyDescent="0.25">
      <c r="A22" s="15" t="s">
        <v>19</v>
      </c>
      <c r="B22" s="22" t="s">
        <v>20</v>
      </c>
      <c r="C22" s="17">
        <v>6</v>
      </c>
      <c r="D22" s="18" t="s">
        <v>12</v>
      </c>
      <c r="E22" s="13"/>
      <c r="F22" s="14"/>
    </row>
    <row r="23" spans="1:6" x14ac:dyDescent="0.25">
      <c r="A23" s="15"/>
      <c r="B23" s="16"/>
      <c r="C23" s="17"/>
      <c r="D23" s="18"/>
      <c r="E23" s="13"/>
      <c r="F23" s="14"/>
    </row>
    <row r="24" spans="1:6" ht="39.6" x14ac:dyDescent="0.25">
      <c r="A24" s="15" t="s">
        <v>21</v>
      </c>
      <c r="B24" s="22" t="s">
        <v>22</v>
      </c>
      <c r="C24" s="17">
        <v>150</v>
      </c>
      <c r="D24" s="18" t="s">
        <v>23</v>
      </c>
      <c r="E24" s="13"/>
      <c r="F24" s="14"/>
    </row>
    <row r="25" spans="1:6" x14ac:dyDescent="0.25">
      <c r="A25" s="15"/>
      <c r="B25" s="16"/>
      <c r="C25" s="17"/>
      <c r="D25" s="18"/>
      <c r="E25" s="13"/>
      <c r="F25" s="14"/>
    </row>
    <row r="26" spans="1:6" ht="24" customHeight="1" x14ac:dyDescent="0.25">
      <c r="A26" s="15" t="s">
        <v>86</v>
      </c>
      <c r="B26" s="23" t="s">
        <v>25</v>
      </c>
      <c r="C26" s="17">
        <v>22</v>
      </c>
      <c r="D26" s="18" t="s">
        <v>12</v>
      </c>
      <c r="E26" s="13"/>
      <c r="F26" s="14"/>
    </row>
    <row r="27" spans="1:6" s="112" customFormat="1" x14ac:dyDescent="0.25">
      <c r="A27" s="15"/>
      <c r="B27" s="23"/>
      <c r="C27" s="17"/>
      <c r="D27" s="18"/>
      <c r="E27" s="13"/>
      <c r="F27" s="14"/>
    </row>
    <row r="28" spans="1:6" s="112" customFormat="1" ht="26.4" x14ac:dyDescent="0.25">
      <c r="A28" s="15" t="s">
        <v>24</v>
      </c>
      <c r="B28" s="23" t="s">
        <v>87</v>
      </c>
      <c r="C28" s="17">
        <v>230</v>
      </c>
      <c r="D28" s="18" t="s">
        <v>88</v>
      </c>
      <c r="E28" s="13"/>
      <c r="F28" s="14"/>
    </row>
    <row r="29" spans="1:6" ht="13.8" thickBot="1" x14ac:dyDescent="0.3">
      <c r="A29" s="9"/>
      <c r="B29" s="24"/>
      <c r="C29" s="25"/>
      <c r="D29" s="18"/>
      <c r="E29" s="13"/>
      <c r="F29" s="14">
        <f t="shared" ref="F17:F29" si="0">( E29*C29)</f>
        <v>0</v>
      </c>
    </row>
    <row r="30" spans="1:6" ht="25.5" customHeight="1" thickBot="1" x14ac:dyDescent="0.3">
      <c r="A30" s="115" t="s">
        <v>26</v>
      </c>
      <c r="B30" s="116"/>
      <c r="C30" s="116"/>
      <c r="D30" s="116"/>
      <c r="E30" s="117"/>
      <c r="F30" s="7">
        <f>SUM(F11:F29)</f>
        <v>0</v>
      </c>
    </row>
    <row r="31" spans="1:6" x14ac:dyDescent="0.25">
      <c r="A31" s="28">
        <v>2</v>
      </c>
      <c r="B31" s="29" t="s">
        <v>27</v>
      </c>
      <c r="C31" s="30"/>
      <c r="D31" s="31"/>
      <c r="E31" s="32"/>
      <c r="F31" s="32"/>
    </row>
    <row r="32" spans="1:6" x14ac:dyDescent="0.25">
      <c r="A32" s="91"/>
      <c r="B32" s="92"/>
      <c r="C32" s="93"/>
      <c r="D32" s="94"/>
      <c r="E32" s="95"/>
      <c r="F32" s="95"/>
    </row>
    <row r="33" spans="1:6" ht="52.8" x14ac:dyDescent="0.25">
      <c r="A33" s="96" t="s">
        <v>7</v>
      </c>
      <c r="B33" s="97" t="s">
        <v>78</v>
      </c>
      <c r="C33" s="98">
        <v>198</v>
      </c>
      <c r="D33" s="99" t="s">
        <v>76</v>
      </c>
      <c r="E33" s="111"/>
      <c r="F33" s="111"/>
    </row>
    <row r="34" spans="1:6" x14ac:dyDescent="0.25">
      <c r="A34" s="94"/>
      <c r="B34" s="97"/>
      <c r="C34" s="98"/>
      <c r="D34" s="99"/>
      <c r="E34" s="101"/>
      <c r="F34" s="100"/>
    </row>
    <row r="35" spans="1:6" ht="39.6" x14ac:dyDescent="0.25">
      <c r="A35" s="105" t="s">
        <v>10</v>
      </c>
      <c r="B35" s="103" t="s">
        <v>81</v>
      </c>
      <c r="C35" s="98">
        <f>1.2*2*0.15</f>
        <v>0.36</v>
      </c>
      <c r="D35" s="99" t="s">
        <v>77</v>
      </c>
      <c r="E35" s="107"/>
      <c r="F35" s="100"/>
    </row>
    <row r="36" spans="1:6" x14ac:dyDescent="0.25">
      <c r="A36" s="105"/>
      <c r="B36" s="103"/>
      <c r="C36" s="98"/>
      <c r="D36" s="99"/>
      <c r="E36" s="102"/>
      <c r="F36" s="104"/>
    </row>
    <row r="37" spans="1:6" ht="13.8" thickBot="1" x14ac:dyDescent="0.3">
      <c r="A37" s="33"/>
      <c r="B37" s="108"/>
      <c r="C37" s="109"/>
      <c r="D37" s="110"/>
      <c r="E37" s="33"/>
      <c r="F37" s="34"/>
    </row>
    <row r="38" spans="1:6" ht="25.5" customHeight="1" thickBot="1" x14ac:dyDescent="0.3">
      <c r="A38" s="115" t="s">
        <v>26</v>
      </c>
      <c r="B38" s="116"/>
      <c r="C38" s="116"/>
      <c r="D38" s="116"/>
      <c r="E38" s="117"/>
      <c r="F38" s="7">
        <f>SUM(F33:F37)</f>
        <v>0</v>
      </c>
    </row>
    <row r="39" spans="1:6" x14ac:dyDescent="0.25">
      <c r="A39" s="9">
        <v>3</v>
      </c>
      <c r="B39" s="35" t="s">
        <v>28</v>
      </c>
      <c r="C39" s="17"/>
      <c r="D39" s="18"/>
      <c r="E39" s="36"/>
      <c r="F39" s="14"/>
    </row>
    <row r="40" spans="1:6" x14ac:dyDescent="0.25">
      <c r="A40" s="9"/>
      <c r="B40" s="37" t="s">
        <v>29</v>
      </c>
      <c r="C40" s="17"/>
      <c r="D40" s="18"/>
      <c r="E40" s="36"/>
      <c r="F40" s="14"/>
    </row>
    <row r="41" spans="1:6" x14ac:dyDescent="0.25">
      <c r="A41" s="9"/>
      <c r="B41" s="38" t="s">
        <v>30</v>
      </c>
      <c r="C41" s="17"/>
      <c r="D41" s="18"/>
      <c r="E41" s="36"/>
      <c r="F41" s="14"/>
    </row>
    <row r="42" spans="1:6" x14ac:dyDescent="0.25">
      <c r="A42" s="9"/>
      <c r="B42" s="38" t="s">
        <v>31</v>
      </c>
      <c r="C42" s="17"/>
      <c r="D42" s="18"/>
      <c r="E42" s="36"/>
      <c r="F42" s="14"/>
    </row>
    <row r="43" spans="1:6" x14ac:dyDescent="0.25">
      <c r="A43" s="9"/>
      <c r="B43" s="38" t="s">
        <v>32</v>
      </c>
      <c r="C43" s="17"/>
      <c r="D43" s="18"/>
      <c r="E43" s="36"/>
      <c r="F43" s="14"/>
    </row>
    <row r="44" spans="1:6" x14ac:dyDescent="0.25">
      <c r="A44" s="9"/>
      <c r="B44" s="38" t="s">
        <v>33</v>
      </c>
      <c r="C44" s="17"/>
      <c r="D44" s="18"/>
      <c r="E44" s="36"/>
      <c r="F44" s="14"/>
    </row>
    <row r="45" spans="1:6" x14ac:dyDescent="0.25">
      <c r="A45" s="9"/>
      <c r="B45" s="38" t="s">
        <v>34</v>
      </c>
      <c r="C45" s="17"/>
      <c r="D45" s="18"/>
      <c r="E45" s="36"/>
      <c r="F45" s="14"/>
    </row>
    <row r="46" spans="1:6" x14ac:dyDescent="0.25">
      <c r="A46" s="9"/>
      <c r="B46" s="38" t="s">
        <v>35</v>
      </c>
      <c r="C46" s="17"/>
      <c r="D46" s="18"/>
      <c r="E46" s="36"/>
      <c r="F46" s="14"/>
    </row>
    <row r="47" spans="1:6" x14ac:dyDescent="0.25">
      <c r="A47" s="9"/>
      <c r="B47" s="38" t="s">
        <v>36</v>
      </c>
      <c r="C47" s="17"/>
      <c r="D47" s="18"/>
      <c r="E47" s="36"/>
      <c r="F47" s="14"/>
    </row>
    <row r="48" spans="1:6" x14ac:dyDescent="0.25">
      <c r="A48" s="9"/>
      <c r="B48" s="38" t="s">
        <v>37</v>
      </c>
      <c r="C48" s="17"/>
      <c r="D48" s="18"/>
      <c r="E48" s="36"/>
      <c r="F48" s="14"/>
    </row>
    <row r="49" spans="1:6" x14ac:dyDescent="0.25">
      <c r="A49" s="9"/>
      <c r="B49" s="39"/>
      <c r="C49" s="17"/>
      <c r="D49" s="18"/>
      <c r="E49" s="36"/>
      <c r="F49" s="14"/>
    </row>
    <row r="50" spans="1:6" s="42" customFormat="1" ht="15.6" x14ac:dyDescent="0.3">
      <c r="A50" s="15" t="s">
        <v>7</v>
      </c>
      <c r="B50" s="40" t="s">
        <v>90</v>
      </c>
      <c r="C50" s="17">
        <v>250</v>
      </c>
      <c r="D50" s="41" t="s">
        <v>38</v>
      </c>
      <c r="E50" s="36"/>
      <c r="F50" s="14"/>
    </row>
    <row r="51" spans="1:6" x14ac:dyDescent="0.25">
      <c r="A51" s="15" t="s">
        <v>10</v>
      </c>
      <c r="B51" s="43" t="s">
        <v>39</v>
      </c>
      <c r="C51" s="44">
        <v>63</v>
      </c>
      <c r="D51" s="45" t="s">
        <v>23</v>
      </c>
      <c r="E51" s="36"/>
      <c r="F51" s="14"/>
    </row>
    <row r="52" spans="1:6" s="42" customFormat="1" x14ac:dyDescent="0.25">
      <c r="A52" s="15" t="s">
        <v>13</v>
      </c>
      <c r="B52" s="46" t="s">
        <v>40</v>
      </c>
      <c r="C52" s="17">
        <f>42/3</f>
        <v>14</v>
      </c>
      <c r="D52" s="18" t="s">
        <v>12</v>
      </c>
      <c r="E52" s="36"/>
      <c r="F52" s="14"/>
    </row>
    <row r="53" spans="1:6" ht="24.6" customHeight="1" x14ac:dyDescent="0.25">
      <c r="A53" s="15" t="s">
        <v>41</v>
      </c>
      <c r="B53" s="47" t="s">
        <v>42</v>
      </c>
      <c r="C53" s="48">
        <v>198</v>
      </c>
      <c r="D53" s="49" t="s">
        <v>38</v>
      </c>
      <c r="E53" s="14"/>
      <c r="F53" s="14"/>
    </row>
    <row r="54" spans="1:6" ht="13.8" thickBot="1" x14ac:dyDescent="0.3">
      <c r="A54" s="9"/>
      <c r="C54" s="50"/>
      <c r="D54" s="45"/>
      <c r="E54" s="36"/>
      <c r="F54" s="14"/>
    </row>
    <row r="55" spans="1:6" ht="25.5" customHeight="1" thickBot="1" x14ac:dyDescent="0.3">
      <c r="A55" s="115" t="s">
        <v>26</v>
      </c>
      <c r="B55" s="116"/>
      <c r="C55" s="116"/>
      <c r="D55" s="116"/>
      <c r="E55" s="117"/>
      <c r="F55" s="7">
        <f>SUM(F50:F54)</f>
        <v>0</v>
      </c>
    </row>
    <row r="56" spans="1:6" x14ac:dyDescent="0.25">
      <c r="A56" s="9">
        <v>4</v>
      </c>
      <c r="B56" s="37" t="s">
        <v>83</v>
      </c>
      <c r="C56" s="51"/>
      <c r="D56" s="18"/>
      <c r="E56" s="36"/>
      <c r="F56" s="14"/>
    </row>
    <row r="57" spans="1:6" x14ac:dyDescent="0.25">
      <c r="A57" s="9"/>
      <c r="B57" s="37" t="s">
        <v>43</v>
      </c>
      <c r="C57" s="17"/>
      <c r="D57" s="18"/>
      <c r="E57" s="36"/>
      <c r="F57" s="14"/>
    </row>
    <row r="58" spans="1:6" x14ac:dyDescent="0.25">
      <c r="A58" s="15" t="s">
        <v>7</v>
      </c>
      <c r="B58" s="52"/>
      <c r="C58" s="44"/>
      <c r="D58" s="18"/>
      <c r="E58" s="53"/>
      <c r="F58" s="54">
        <f>E58*C58</f>
        <v>0</v>
      </c>
    </row>
    <row r="59" spans="1:6" ht="26.4" x14ac:dyDescent="0.25">
      <c r="A59" s="15"/>
      <c r="B59" s="74" t="s">
        <v>94</v>
      </c>
      <c r="C59" s="44">
        <v>6</v>
      </c>
      <c r="D59" s="18" t="s">
        <v>12</v>
      </c>
      <c r="E59" s="53"/>
      <c r="F59" s="54"/>
    </row>
    <row r="60" spans="1:6" x14ac:dyDescent="0.25">
      <c r="A60" s="15" t="s">
        <v>10</v>
      </c>
      <c r="B60" s="106" t="s">
        <v>44</v>
      </c>
      <c r="C60" s="44"/>
      <c r="D60" s="18"/>
      <c r="E60" s="53"/>
      <c r="F60" s="54"/>
    </row>
    <row r="61" spans="1:6" ht="39.6" x14ac:dyDescent="0.25">
      <c r="A61" s="15"/>
      <c r="B61" s="74" t="s">
        <v>95</v>
      </c>
      <c r="C61" s="44">
        <v>15</v>
      </c>
      <c r="D61" s="18" t="s">
        <v>12</v>
      </c>
      <c r="E61" s="53"/>
      <c r="F61" s="54"/>
    </row>
    <row r="62" spans="1:6" ht="14.25" customHeight="1" thickBot="1" x14ac:dyDescent="0.3">
      <c r="A62" s="9"/>
      <c r="B62" s="55"/>
      <c r="C62" s="17"/>
      <c r="D62" s="18"/>
      <c r="E62" s="36"/>
      <c r="F62" s="54">
        <f t="shared" ref="F59:F62" si="1">E62*C62</f>
        <v>0</v>
      </c>
    </row>
    <row r="63" spans="1:6" ht="21.6" customHeight="1" thickBot="1" x14ac:dyDescent="0.3">
      <c r="A63" s="115" t="s">
        <v>26</v>
      </c>
      <c r="B63" s="116"/>
      <c r="C63" s="116"/>
      <c r="D63" s="116"/>
      <c r="E63" s="117"/>
      <c r="F63" s="7">
        <f>SUM(F58:F62)</f>
        <v>0</v>
      </c>
    </row>
    <row r="64" spans="1:6" x14ac:dyDescent="0.25">
      <c r="A64" s="9">
        <v>5</v>
      </c>
      <c r="B64" s="37" t="s">
        <v>46</v>
      </c>
      <c r="C64" s="51"/>
      <c r="D64" s="18"/>
      <c r="E64" s="36"/>
      <c r="F64" s="14"/>
    </row>
    <row r="65" spans="1:8" x14ac:dyDescent="0.25">
      <c r="A65" s="9"/>
      <c r="B65" s="38" t="s">
        <v>47</v>
      </c>
      <c r="C65" s="17"/>
      <c r="D65" s="18"/>
      <c r="E65" s="36"/>
      <c r="F65" s="14"/>
    </row>
    <row r="66" spans="1:8" ht="39.9" customHeight="1" x14ac:dyDescent="0.25">
      <c r="A66" s="15" t="s">
        <v>7</v>
      </c>
      <c r="B66" s="56" t="s">
        <v>97</v>
      </c>
      <c r="C66" s="44">
        <v>350.7</v>
      </c>
      <c r="D66" s="41" t="s">
        <v>38</v>
      </c>
      <c r="E66" s="57"/>
      <c r="F66" s="54"/>
    </row>
    <row r="67" spans="1:8" x14ac:dyDescent="0.25">
      <c r="A67" s="15"/>
      <c r="B67" s="39"/>
      <c r="C67" s="17">
        <v>355.5</v>
      </c>
      <c r="D67" s="18"/>
      <c r="E67" s="36"/>
      <c r="F67" s="54"/>
    </row>
    <row r="68" spans="1:8" ht="52.8" x14ac:dyDescent="0.25">
      <c r="A68" s="58" t="s">
        <v>10</v>
      </c>
      <c r="B68" s="59" t="s">
        <v>48</v>
      </c>
      <c r="C68" s="17">
        <v>240</v>
      </c>
      <c r="D68" s="41" t="s">
        <v>38</v>
      </c>
      <c r="E68" s="36"/>
      <c r="F68" s="54"/>
      <c r="G68" s="60"/>
      <c r="H68" s="60"/>
    </row>
    <row r="69" spans="1:8" x14ac:dyDescent="0.25">
      <c r="A69" s="58"/>
      <c r="B69" s="59"/>
      <c r="C69" s="17"/>
      <c r="D69" s="41"/>
      <c r="E69" s="36"/>
      <c r="F69" s="54"/>
      <c r="G69" s="60"/>
      <c r="H69" s="60"/>
    </row>
    <row r="70" spans="1:8" ht="39.6" x14ac:dyDescent="0.25">
      <c r="A70" s="58" t="s">
        <v>13</v>
      </c>
      <c r="B70" s="59" t="s">
        <v>49</v>
      </c>
      <c r="C70" s="17">
        <v>420.6</v>
      </c>
      <c r="D70" s="41" t="s">
        <v>38</v>
      </c>
      <c r="E70" s="36"/>
      <c r="F70" s="54"/>
      <c r="G70" s="60"/>
      <c r="H70" s="60"/>
    </row>
    <row r="71" spans="1:8" x14ac:dyDescent="0.25">
      <c r="A71" s="58"/>
      <c r="B71" s="59"/>
      <c r="C71" s="17"/>
      <c r="D71" s="41"/>
      <c r="E71" s="36"/>
      <c r="F71" s="54"/>
      <c r="G71" s="60"/>
      <c r="H71" s="60"/>
    </row>
    <row r="72" spans="1:8" ht="39.6" x14ac:dyDescent="0.25">
      <c r="A72" s="58" t="s">
        <v>41</v>
      </c>
      <c r="B72" s="59" t="s">
        <v>50</v>
      </c>
      <c r="C72" s="17">
        <v>250.5</v>
      </c>
      <c r="D72" s="41" t="s">
        <v>38</v>
      </c>
      <c r="E72" s="36"/>
      <c r="F72" s="54"/>
      <c r="G72" s="60"/>
      <c r="H72" s="60"/>
    </row>
    <row r="73" spans="1:8" x14ac:dyDescent="0.25">
      <c r="A73" s="58"/>
      <c r="B73" s="59"/>
      <c r="C73" s="17"/>
      <c r="D73" s="41"/>
      <c r="E73" s="36"/>
      <c r="F73" s="54"/>
      <c r="G73" s="60"/>
      <c r="H73" s="60"/>
    </row>
    <row r="74" spans="1:8" ht="52.8" x14ac:dyDescent="0.25">
      <c r="A74" s="58" t="s">
        <v>14</v>
      </c>
      <c r="B74" s="59" t="s">
        <v>51</v>
      </c>
      <c r="C74" s="17">
        <v>350.6</v>
      </c>
      <c r="D74" s="41" t="s">
        <v>38</v>
      </c>
      <c r="E74" s="36"/>
      <c r="F74" s="54"/>
      <c r="G74" s="60"/>
      <c r="H74" s="60"/>
    </row>
    <row r="75" spans="1:8" x14ac:dyDescent="0.25">
      <c r="A75" s="58"/>
      <c r="B75" s="59"/>
      <c r="C75" s="17"/>
      <c r="D75" s="41"/>
      <c r="E75" s="36"/>
      <c r="F75" s="54"/>
      <c r="G75" s="60"/>
      <c r="H75" s="60"/>
    </row>
    <row r="76" spans="1:8" ht="52.8" x14ac:dyDescent="0.25">
      <c r="A76" s="61" t="s">
        <v>16</v>
      </c>
      <c r="B76" s="62" t="s">
        <v>52</v>
      </c>
      <c r="C76" s="63">
        <v>450.6</v>
      </c>
      <c r="D76" s="64" t="s">
        <v>38</v>
      </c>
      <c r="E76" s="65"/>
      <c r="F76" s="66"/>
      <c r="G76" s="60"/>
      <c r="H76" s="60"/>
    </row>
    <row r="77" spans="1:8" x14ac:dyDescent="0.25">
      <c r="A77" s="58"/>
      <c r="B77" s="59"/>
      <c r="C77" s="17"/>
      <c r="D77" s="41"/>
      <c r="E77" s="36"/>
      <c r="F77" s="54"/>
      <c r="G77" s="60"/>
      <c r="H77" s="60"/>
    </row>
    <row r="78" spans="1:8" ht="26.4" x14ac:dyDescent="0.25">
      <c r="A78" s="58" t="s">
        <v>45</v>
      </c>
      <c r="B78" s="59" t="s">
        <v>53</v>
      </c>
      <c r="C78" s="17">
        <v>15.5</v>
      </c>
      <c r="D78" s="41" t="s">
        <v>38</v>
      </c>
      <c r="E78" s="36"/>
      <c r="F78" s="54"/>
      <c r="G78" s="60"/>
      <c r="H78" s="67"/>
    </row>
    <row r="79" spans="1:8" ht="13.8" thickBot="1" x14ac:dyDescent="0.3">
      <c r="A79" s="58"/>
      <c r="B79" s="59"/>
      <c r="C79" s="17"/>
      <c r="D79" s="41"/>
      <c r="E79" s="36"/>
      <c r="F79" s="54">
        <f t="shared" ref="F67:F79" si="2">E79*C79</f>
        <v>0</v>
      </c>
      <c r="G79" s="60"/>
      <c r="H79" s="67"/>
    </row>
    <row r="80" spans="1:8" ht="24.6" customHeight="1" thickBot="1" x14ac:dyDescent="0.3">
      <c r="A80" s="115" t="s">
        <v>26</v>
      </c>
      <c r="B80" s="116"/>
      <c r="C80" s="116"/>
      <c r="D80" s="116"/>
      <c r="E80" s="117"/>
      <c r="F80" s="7">
        <f>SUM(F64:F79)</f>
        <v>0</v>
      </c>
      <c r="G80" s="60"/>
      <c r="H80" s="60"/>
    </row>
    <row r="81" spans="1:8" x14ac:dyDescent="0.25">
      <c r="A81" s="69">
        <v>5</v>
      </c>
      <c r="B81" s="70" t="s">
        <v>55</v>
      </c>
      <c r="C81" s="71"/>
      <c r="D81" s="18"/>
      <c r="E81" s="36"/>
      <c r="F81" s="14"/>
      <c r="G81" s="60"/>
      <c r="H81" s="60"/>
    </row>
    <row r="82" spans="1:8" x14ac:dyDescent="0.25">
      <c r="A82" s="69"/>
      <c r="B82" s="89" t="s">
        <v>79</v>
      </c>
      <c r="C82" s="87"/>
      <c r="D82" s="18"/>
      <c r="E82" s="88"/>
      <c r="F82" s="14"/>
    </row>
    <row r="83" spans="1:8" ht="26.4" x14ac:dyDescent="0.25">
      <c r="A83" s="58" t="s">
        <v>7</v>
      </c>
      <c r="B83" s="90" t="s">
        <v>80</v>
      </c>
      <c r="C83" s="87">
        <v>1</v>
      </c>
      <c r="D83" s="18" t="s">
        <v>56</v>
      </c>
      <c r="E83" s="88"/>
      <c r="F83" s="14"/>
    </row>
    <row r="84" spans="1:8" x14ac:dyDescent="0.25">
      <c r="A84" s="58"/>
      <c r="B84" s="72" t="s">
        <v>57</v>
      </c>
      <c r="C84" s="71">
        <v>10</v>
      </c>
      <c r="D84" s="18" t="s">
        <v>12</v>
      </c>
      <c r="E84" s="36"/>
      <c r="F84" s="14"/>
    </row>
    <row r="85" spans="1:8" ht="13.8" thickBot="1" x14ac:dyDescent="0.3">
      <c r="A85" s="58"/>
      <c r="B85" s="72"/>
      <c r="C85" s="71"/>
      <c r="D85" s="18"/>
      <c r="E85" s="36"/>
      <c r="F85" s="14">
        <f t="shared" ref="F84:F85" si="3">E85*C85</f>
        <v>0</v>
      </c>
    </row>
    <row r="86" spans="1:8" ht="13.8" thickBot="1" x14ac:dyDescent="0.3">
      <c r="A86" s="58"/>
      <c r="B86" s="26"/>
      <c r="C86" s="26"/>
      <c r="D86" s="26"/>
      <c r="E86" s="27"/>
      <c r="F86" s="7">
        <f>SUM(F83:F85)</f>
        <v>0</v>
      </c>
    </row>
    <row r="87" spans="1:8" ht="14.1" customHeight="1" x14ac:dyDescent="0.25">
      <c r="A87" s="9"/>
      <c r="B87" s="120" t="s">
        <v>68</v>
      </c>
      <c r="C87" s="121"/>
      <c r="D87" s="121"/>
      <c r="E87" s="122"/>
      <c r="F87" s="14"/>
    </row>
    <row r="88" spans="1:8" ht="14.1" customHeight="1" x14ac:dyDescent="0.25">
      <c r="A88" s="15"/>
      <c r="B88" s="123" t="s">
        <v>69</v>
      </c>
      <c r="C88" s="124"/>
      <c r="D88" s="124"/>
      <c r="E88" s="125"/>
      <c r="F88" s="14">
        <f>F30</f>
        <v>0</v>
      </c>
    </row>
    <row r="89" spans="1:8" x14ac:dyDescent="0.25">
      <c r="A89" s="58" t="s">
        <v>61</v>
      </c>
      <c r="B89" s="123" t="s">
        <v>70</v>
      </c>
      <c r="C89" s="124"/>
      <c r="D89" s="124"/>
      <c r="E89" s="125"/>
      <c r="F89" s="14">
        <f>F38</f>
        <v>0</v>
      </c>
    </row>
    <row r="90" spans="1:8" ht="14.1" customHeight="1" x14ac:dyDescent="0.25">
      <c r="A90" s="15"/>
      <c r="B90" s="123" t="s">
        <v>71</v>
      </c>
      <c r="C90" s="124"/>
      <c r="D90" s="124"/>
      <c r="E90" s="125"/>
      <c r="F90" s="14">
        <f>F55</f>
        <v>0</v>
      </c>
    </row>
    <row r="91" spans="1:8" x14ac:dyDescent="0.25">
      <c r="A91" s="15" t="s">
        <v>62</v>
      </c>
      <c r="B91" s="123" t="s">
        <v>72</v>
      </c>
      <c r="C91" s="124"/>
      <c r="D91" s="124"/>
      <c r="E91" s="125"/>
      <c r="F91" s="14">
        <f>F63</f>
        <v>0</v>
      </c>
    </row>
    <row r="92" spans="1:8" ht="14.1" customHeight="1" x14ac:dyDescent="0.25">
      <c r="A92" s="15"/>
      <c r="B92" s="123" t="s">
        <v>73</v>
      </c>
      <c r="C92" s="124"/>
      <c r="D92" s="124"/>
      <c r="E92" s="125"/>
      <c r="F92" s="14">
        <f>SUM(F80)</f>
        <v>0</v>
      </c>
    </row>
    <row r="93" spans="1:8" ht="14.4" customHeight="1" thickBot="1" x14ac:dyDescent="0.3">
      <c r="A93" s="15" t="s">
        <v>66</v>
      </c>
      <c r="B93" s="123"/>
      <c r="C93" s="124"/>
      <c r="D93" s="124"/>
      <c r="E93" s="125"/>
      <c r="F93" s="14"/>
    </row>
    <row r="94" spans="1:8" ht="14.1" customHeight="1" thickBot="1" x14ac:dyDescent="0.3">
      <c r="A94" s="9"/>
      <c r="B94" s="77"/>
      <c r="C94" s="77"/>
      <c r="D94" s="77"/>
      <c r="E94" s="78"/>
      <c r="F94" s="79">
        <f>SUM(F88:F93)</f>
        <v>0</v>
      </c>
    </row>
    <row r="95" spans="1:8" x14ac:dyDescent="0.25">
      <c r="H95" s="83"/>
    </row>
  </sheetData>
  <mergeCells count="15">
    <mergeCell ref="A1:F6"/>
    <mergeCell ref="A7:F7"/>
    <mergeCell ref="A30:E30"/>
    <mergeCell ref="B92:E92"/>
    <mergeCell ref="B93:E93"/>
    <mergeCell ref="A8:F8"/>
    <mergeCell ref="A38:E38"/>
    <mergeCell ref="A55:E55"/>
    <mergeCell ref="A63:E63"/>
    <mergeCell ref="A80:E80"/>
    <mergeCell ref="B87:E87"/>
    <mergeCell ref="B88:E88"/>
    <mergeCell ref="B89:E89"/>
    <mergeCell ref="B90:E90"/>
    <mergeCell ref="B91:E9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4f87372-de9f-4efd-80db-f6fdbcb8c4f8">
      <Terms xmlns="http://schemas.microsoft.com/office/infopath/2007/PartnerControls"/>
    </lcf76f155ced4ddcb4097134ff3c332f>
    <IstheprojectActive_x003f_ xmlns="24f87372-de9f-4efd-80db-f6fdbcb8c4f8">false</IstheprojectActive_x003f_>
    <TaxCatchAll xmlns="f938c584-ed94-4349-9c3c-e622337418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1EBA7EBA502F419B5AD48D62A5DC4A" ma:contentTypeVersion="20" ma:contentTypeDescription="Create a new document." ma:contentTypeScope="" ma:versionID="6c14e6ecef082b73acd379b153677006">
  <xsd:schema xmlns:xsd="http://www.w3.org/2001/XMLSchema" xmlns:xs="http://www.w3.org/2001/XMLSchema" xmlns:p="http://schemas.microsoft.com/office/2006/metadata/properties" xmlns:ns2="24f87372-de9f-4efd-80db-f6fdbcb8c4f8" xmlns:ns3="f938c584-ed94-4349-9c3c-e622337418aa" targetNamespace="http://schemas.microsoft.com/office/2006/metadata/properties" ma:root="true" ma:fieldsID="8c101202f64de96bd240c0ae0d342dd7" ns2:_="" ns3:_="">
    <xsd:import namespace="24f87372-de9f-4efd-80db-f6fdbcb8c4f8"/>
    <xsd:import namespace="f938c584-ed94-4349-9c3c-e622337418a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2:lcf76f155ced4ddcb4097134ff3c332f" minOccurs="0"/>
                <xsd:element ref="ns3:TaxCatchAll" minOccurs="0"/>
                <xsd:element ref="ns2:IstheprojectActive_x003f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f87372-de9f-4efd-80db-f6fdbcb8c4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0109c95-c5a9-46e1-a049-74d4c705e36e" ma:termSetId="09814cd3-568e-fe90-9814-8d621ff8fb84" ma:anchorId="fba54fb3-c3e1-fe81-a776-ca4b69148c4d" ma:open="true" ma:isKeyword="false">
      <xsd:complexType>
        <xsd:sequence>
          <xsd:element ref="pc:Terms" minOccurs="0" maxOccurs="1"/>
        </xsd:sequence>
      </xsd:complexType>
    </xsd:element>
    <xsd:element name="IstheprojectActive_x003f_" ma:index="24" nillable="true" ma:displayName="Is the project Active?" ma:default="0" ma:format="Dropdown" ma:internalName="IstheprojectActive_x003f_">
      <xsd:simpleType>
        <xsd:restriction base="dms:Boolea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38c584-ed94-4349-9c3c-e622337418a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5ffc3fc-9c35-45d5-89b6-9d5fb47cd3fb}" ma:internalName="TaxCatchAll" ma:showField="CatchAllData" ma:web="f938c584-ed94-4349-9c3c-e62233741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E907A9-8349-4242-9A58-6D93B85A976C}">
  <ds:schemaRefs>
    <ds:schemaRef ds:uri="http://www.w3.org/XML/1998/namespace"/>
    <ds:schemaRef ds:uri="d295378f-2d41-48aa-92cc-51e2ce0132b8"/>
    <ds:schemaRef ds:uri="http://schemas.microsoft.com/office/2006/documentManagement/types"/>
    <ds:schemaRef ds:uri="http://purl.org/dc/dcmitype/"/>
    <ds:schemaRef ds:uri="c35d35c7-cdee-4669-af1e-36b8a16668c7"/>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BF15AC3-F7A3-40E4-859D-DEA28E43905B}">
  <ds:schemaRefs>
    <ds:schemaRef ds:uri="http://schemas.microsoft.com/sharepoint/v3/contenttype/forms"/>
  </ds:schemaRefs>
</ds:datastoreItem>
</file>

<file path=customXml/itemProps3.xml><?xml version="1.0" encoding="utf-8"?>
<ds:datastoreItem xmlns:ds="http://schemas.openxmlformats.org/officeDocument/2006/customXml" ds:itemID="{5F14A308-A5FD-47C6-8BAE-A11049D325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WOMEN CENTRE</vt:lpstr>
      <vt:lpstr>SPECIAL SCH</vt:lpstr>
      <vt:lpstr>KALAMBAINA</vt:lpstr>
      <vt:lpstr>GGDSS SIFAWA</vt:lpstr>
      <vt:lpstr>GGSS LKG</vt:lpstr>
      <vt:lpstr>GSSS DARAZO</vt:lpstr>
      <vt:lpstr>GSS NINGI</vt:lpstr>
      <vt:lpstr>GJSS HARDAWA</vt:lpstr>
      <vt:lpstr>GDSS MADARA</vt:lpstr>
      <vt:lpstr>GDSS MORE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Umar Sallau</dc:creator>
  <cp:lastModifiedBy>Umar F. Sallau</cp:lastModifiedBy>
  <dcterms:created xsi:type="dcterms:W3CDTF">2024-03-31T16:43:55Z</dcterms:created>
  <dcterms:modified xsi:type="dcterms:W3CDTF">2024-08-20T14:19:24Z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0x010100051EBA7EBA502F419B5AD48D62A5DC4A</vt:lpwstr>
  </property>
</Properties>
</file>